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l" vbProcedure="false">NOMINA_2!$F$3</definedName>
    <definedName function="false" hidden="false" name="hr" vbProcedure="false">NOMINA_2!$K$8:$K$17</definedName>
    <definedName function="false" hidden="false" name="ht" vbProcedure="false">NOMINA_2!$M$8:$M$17</definedName>
    <definedName function="false" hidden="false" name="NOC" vbProcedure="false">NOMINA_2!$D$4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<sst xmlns="http://schemas.openxmlformats.org/spreadsheetml/2006/main" count="156" uniqueCount="59">
  <si>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</si>
  <si>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</si>
  <si>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</si>
  <si>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</si>
  <si>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</si>
  <si>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</si>
  <si>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</si>
  <si>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</si>
  <si>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</si>
  <si>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</si>
  <si>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</si>
  <si>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</si>
  <si>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</si>
  <si>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</si>
  <si>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</si>
  <si>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</si>
  <si>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</si>
  <si>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ANTIGUEDAD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</si>
  <si>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</si>
  <si>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</si>
  <si>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</si>
  <si>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</si>
  <si>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</si>
  <si>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</si>
  <si>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</si>
  <si>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</si>
  <si>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</si>
  <si>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</si>
  <si>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</si>
  <si>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</si>
  <si>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</si>
  <si>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</si>
  <si>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</si>
  <si>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</si>
  <si>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</si>
  <si>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</si>
  <si>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</si>
  <si>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</si>
  <si>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</si>
  <si>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</si>
  <si>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</si>
  <si>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</si>
  <si>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</si>
  <si>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</si>
  <si>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</si>
  <si>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Tonalá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</si>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</sst>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$-80A]#,##0.00;[RED]\-[$$-80A]#,##0.00"/>
    <numFmt numFmtId="166" formatCode="0.00%"/>
    <numFmt numFmtId="167" formatCode="DD/MM/YYYY"/>
    <numFmt numFmtId="168" formatCode="DD/MM/YY"/>
    <numFmt numFmtId="169" formatCode="_-&quot;$ &quot;* #,##0.00_-;&quot;-$ &quot;* #,##0.00_-;_-&quot;$ &quot;* \-??_-;_-@_-"/>
    <numFmt numFmtId="170" formatCode="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0066"/>
        <bgColor rgb="FF660066"/>
      </patternFill>
    </fill>
    <fill>
      <patternFill patternType="solid">
        <fgColor rgb="FF660066"/>
        <bgColor rgb="FF800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330066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false" showOutlineSymbols="true" defaultGridColor="true" view="normal" topLeftCell="L1" colorId="64" zoomScale="100" zoomScaleNormal="100" zoomScalePageLayoutView="100" workbookViewId="0">
      <selection pane="topLeft" activeCell="Q7" activeCellId="0" sqref="Q7"/>
    </sheetView>
  </sheetViews>
  <sheetFormatPr defaultRowHeight="15.75"/>
  <cols>
    <col collapsed="false" hidden="false" max="1" min="1" style="1" width="11.2040816326531"/>
    <col collapsed="false" hidden="false" max="2" min="2" style="1" width="12.1479591836735"/>
    <col collapsed="false" hidden="false" max="3" min="3" style="1" width="15"/>
    <col collapsed="false" hidden="false" max="4" min="4" style="1" width="15.5612244897959"/>
    <col collapsed="false" hidden="false" max="5" min="5" style="1" width="14.4438775510204"/>
    <col collapsed="false" hidden="false" max="6" min="6" style="1" width="18.8979591836735"/>
    <col collapsed="false" hidden="false" max="7" min="7" style="1" width="16.0663265306122"/>
    <col collapsed="false" hidden="false" max="8" min="8" style="1" width="14.5816326530612"/>
    <col collapsed="false" hidden="false" max="9" min="9" style="1" width="14.1734693877551"/>
    <col collapsed="false" hidden="false" max="10" min="10" style="1" width="15.9285714285714"/>
    <col collapsed="false" hidden="false" max="12" min="11" style="1" width="14.5816326530612"/>
    <col collapsed="false" hidden="false" max="13" min="13" style="1" width="16.3316326530612"/>
    <col collapsed="false" hidden="false" max="14" min="14" style="1" width="11.2040816326531"/>
    <col collapsed="false" hidden="false" max="15" min="15" style="1" width="14.3112244897959"/>
    <col collapsed="false" hidden="false" max="16" min="16" style="1" width="15.6581632653061"/>
    <col collapsed="false" hidden="false" max="17" min="17" style="1" width="16.6683673469388"/>
    <col collapsed="false" hidden="false" max="257" min="18" style="1" width="11.2040816326531"/>
    <col collapsed="false" hidden="false" max="1025" min="258" style="0" width="11.2040816326531"/>
  </cols>
  <sheetData>
    <row r="2" customFormat="false" ht="15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" hidden="false" customHeight="false" outlineLevel="0" collapsed="false">
      <c r="B3" s="4" t="s">
        <v>3</v>
      </c>
      <c r="C3" s="5" t="s">
        <v>4</v>
      </c>
      <c r="D3" s="6" t="n">
        <v>18</v>
      </c>
      <c r="F3" s="4" t="n">
        <v>48</v>
      </c>
      <c r="G3" s="4"/>
      <c r="I3" s="4" t="s">
        <v>3</v>
      </c>
      <c r="J3" s="7"/>
      <c r="L3" s="3"/>
      <c r="M3" s="3"/>
    </row>
    <row r="4" customFormat="false" ht="15" hidden="false" customHeight="false" outlineLevel="0" collapsed="false">
      <c r="B4" s="4" t="s">
        <v>5</v>
      </c>
      <c r="C4" s="5" t="s">
        <v>6</v>
      </c>
      <c r="D4" s="6" t="n">
        <v>14</v>
      </c>
      <c r="I4" s="4" t="s">
        <v>5</v>
      </c>
      <c r="J4" s="7"/>
      <c r="L4" s="3"/>
      <c r="M4" s="3"/>
    </row>
    <row r="5" customFormat="false" ht="15" hidden="false" customHeight="false" outlineLevel="0" collapsed="false">
      <c r="B5" s="4" t="s">
        <v>7</v>
      </c>
      <c r="C5" s="5" t="s">
        <v>8</v>
      </c>
      <c r="D5" s="6" t="n">
        <v>20</v>
      </c>
      <c r="I5" s="4" t="s">
        <v>7</v>
      </c>
      <c r="J5" s="7"/>
      <c r="L5" s="3"/>
      <c r="M5" s="3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10" t="n">
        <v>27626</v>
      </c>
      <c r="G8" s="10" t="s">
        <v>27</v>
      </c>
      <c r="H8" s="4" t="n">
        <f aca="true">YEAR(TODAY())-YEAR(F8)</f>
        <v>42</v>
      </c>
      <c r="I8" s="11" t="n">
        <v>35431</v>
      </c>
      <c r="J8" s="5" t="n">
        <f aca="true">YEAR(TODAY())-YEAR(I8)</f>
        <v>20</v>
      </c>
      <c r="K8" s="4" t="s">
        <v>3</v>
      </c>
      <c r="L8" s="5" t="str">
        <f aca="false">IF(K8="A",C$3,IF(K8="B",C$4,IF(K8="C",C$5)))</f>
        <v>MATUTINO</v>
      </c>
      <c r="M8" s="4" t="n">
        <v>52</v>
      </c>
      <c r="N8" s="12" t="n">
        <f aca="false">IF(M8&gt;F$3,M8-F$3,0)</f>
        <v>4</v>
      </c>
      <c r="O8" s="13" t="n">
        <f aca="false">IF(K8="A",M8*D$3,IF(K8="B",M8*D$4,M8*D$5))</f>
        <v>936</v>
      </c>
      <c r="P8" s="13" t="n">
        <f aca="false">IF(K8="A",N8*D$3*2,IF(K8="B",N8*D$4*2,N8*D$5*2))</f>
        <v>144</v>
      </c>
      <c r="Q8" s="13" t="n">
        <f aca="false">IF(O8+P8,TRUE())</f>
        <v>1</v>
      </c>
      <c r="R8" s="14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10" t="n">
        <v>28257</v>
      </c>
      <c r="G9" s="10" t="s">
        <v>31</v>
      </c>
      <c r="H9" s="4" t="n">
        <f aca="true">YEAR(TODAY())-YEAR(F9)</f>
        <v>40</v>
      </c>
      <c r="I9" s="11" t="n">
        <v>35555</v>
      </c>
      <c r="J9" s="5" t="n">
        <f aca="true">YEAR(TODAY())-YEAR(I9)</f>
        <v>20</v>
      </c>
      <c r="K9" s="4" t="s">
        <v>7</v>
      </c>
      <c r="L9" s="5" t="str">
        <f aca="false">IF(K9="A",C$3,IF(K9="B",C$4,IF(K9="C",C$5)))</f>
        <v>NOCTURNO</v>
      </c>
      <c r="M9" s="4" t="n">
        <v>48</v>
      </c>
      <c r="N9" s="12" t="n">
        <f aca="false">IF(M9&gt;F$3,M9-F$3,0)</f>
        <v>0</v>
      </c>
      <c r="O9" s="13" t="n">
        <f aca="false">IF(K9="A",M9*D$3,IF(K9="B",M9*D$4,M9*D$5))</f>
        <v>960</v>
      </c>
      <c r="P9" s="13" t="n">
        <f aca="false">IF(K9="A",N9*D$3*2,IF(K9="B",N9*D$4*2,N9*D$5*2))</f>
        <v>0</v>
      </c>
      <c r="Q9" s="13" t="n">
        <f aca="false">IF(O9*P9,TRUE())</f>
        <v>0</v>
      </c>
      <c r="R9" s="14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10" t="n">
        <v>25702</v>
      </c>
      <c r="G10" s="10" t="s">
        <v>35</v>
      </c>
      <c r="H10" s="4" t="n">
        <f aca="true">YEAR(TODAY())-YEAR(F10)</f>
        <v>47</v>
      </c>
      <c r="I10" s="11" t="n">
        <v>33666</v>
      </c>
      <c r="J10" s="5" t="n">
        <f aca="true">YEAR(TODAY())-YEAR(I10)</f>
        <v>25</v>
      </c>
      <c r="K10" s="4" t="s">
        <v>5</v>
      </c>
      <c r="L10" s="5" t="str">
        <f aca="false">IF(K10="A",C$3,IF(K10="B",C$4,IF(K10="C",C$5)))</f>
        <v>VESPERTINO</v>
      </c>
      <c r="M10" s="4" t="n">
        <v>45</v>
      </c>
      <c r="N10" s="12" t="n">
        <f aca="false">IF(M10&gt;F$3,M10-F$3,0)</f>
        <v>0</v>
      </c>
      <c r="O10" s="13" t="n">
        <f aca="false">IF(K10="A",M10*D$3,IF(K10="B",M10*D$4,M10*D$5))</f>
        <v>630</v>
      </c>
      <c r="P10" s="13" t="n">
        <f aca="false">IF(K10="A",N10*D$3*2,IF(K10="B",N10*D$4*2,N10*D$5*2))</f>
        <v>0</v>
      </c>
      <c r="Q10" s="13" t="n">
        <f aca="false">IF(O10*P10,TRUE())</f>
        <v>0</v>
      </c>
      <c r="R10" s="14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10" t="n">
        <v>24961</v>
      </c>
      <c r="G11" s="5" t="s">
        <v>31</v>
      </c>
      <c r="H11" s="4" t="n">
        <f aca="true">YEAR(TODAY())-YEAR(F11)</f>
        <v>49</v>
      </c>
      <c r="I11" s="11" t="n">
        <v>35189</v>
      </c>
      <c r="J11" s="5" t="n">
        <f aca="true">YEAR(TODAY())-YEAR(I11)</f>
        <v>21</v>
      </c>
      <c r="K11" s="4" t="s">
        <v>5</v>
      </c>
      <c r="L11" s="5" t="str">
        <f aca="false">IF(K11="A",C$3,IF(K11="B",C$4,IF(K11="C",C$5)))</f>
        <v>VESPERTINO</v>
      </c>
      <c r="M11" s="4" t="n">
        <v>40</v>
      </c>
      <c r="N11" s="12" t="n">
        <f aca="false">IF(M11&gt;F$3,M11-F$3,0)</f>
        <v>0</v>
      </c>
      <c r="O11" s="13" t="n">
        <f aca="false">IF(K11="A",M11*D$3,IF(K11="B",M11*D$4,M11*D$5))</f>
        <v>560</v>
      </c>
      <c r="P11" s="13" t="n">
        <f aca="false">IF(K11="A",N11*D$3*2,IF(K11="B",N11*D$4*2,N11*D$5*2))</f>
        <v>0</v>
      </c>
      <c r="Q11" s="13" t="n">
        <f aca="false">IF(O11*P11,TRUE())</f>
        <v>0</v>
      </c>
      <c r="R11" s="14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5" t="n">
        <v>29422</v>
      </c>
      <c r="G12" s="5" t="s">
        <v>31</v>
      </c>
      <c r="H12" s="4" t="n">
        <f aca="true">YEAR(TODAY())-YEAR(F12)</f>
        <v>37</v>
      </c>
      <c r="I12" s="11" t="n">
        <v>35190</v>
      </c>
      <c r="J12" s="5" t="n">
        <f aca="true">YEAR(TODAY())-YEAR(I12)</f>
        <v>21</v>
      </c>
      <c r="K12" s="4" t="s">
        <v>3</v>
      </c>
      <c r="L12" s="5" t="str">
        <f aca="false">IF(K12="A",C$3,IF(K12="B",C$4,IF(K12="C",C$5)))</f>
        <v>MATUTINO</v>
      </c>
      <c r="M12" s="4" t="n">
        <v>50</v>
      </c>
      <c r="N12" s="12" t="n">
        <f aca="false">IF(M12&gt;F$3,M12-F$3,0)</f>
        <v>2</v>
      </c>
      <c r="O12" s="13" t="n">
        <f aca="false">IF(K12="A",M12*D$3,IF(K12="B",M12*D$4,M12*D$5))</f>
        <v>900</v>
      </c>
      <c r="P12" s="13" t="n">
        <f aca="false">IF(K12="A",N12*D$3*2,IF(K12="B",N12*D$4*2,N12*D$5*2))</f>
        <v>72</v>
      </c>
      <c r="Q12" s="13" t="n">
        <f aca="false">IF(O12*P12,TRUE())</f>
        <v>1</v>
      </c>
      <c r="R12" s="14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10" t="n">
        <v>31220</v>
      </c>
      <c r="G13" s="5" t="s">
        <v>45</v>
      </c>
      <c r="H13" s="4" t="n">
        <f aca="true">YEAR(TODAY())-YEAR(F13)</f>
        <v>32</v>
      </c>
      <c r="I13" s="11" t="n">
        <v>33056</v>
      </c>
      <c r="J13" s="5" t="n">
        <f aca="true">YEAR(TODAY())-YEAR(I13)</f>
        <v>27</v>
      </c>
      <c r="K13" s="4" t="s">
        <v>7</v>
      </c>
      <c r="L13" s="5" t="str">
        <f aca="false">IF(K13="A",C$3,IF(K13="B",C$4,IF(K13="C",C$5)))</f>
        <v>NOCTURNO</v>
      </c>
      <c r="M13" s="4" t="n">
        <v>49</v>
      </c>
      <c r="N13" s="12" t="n">
        <f aca="false">IF(M13&gt;F$3,M13-F$3,0)</f>
        <v>1</v>
      </c>
      <c r="O13" s="13" t="n">
        <f aca="false">IF(K13="A",M13*D$3,IF(K13="B",M13*D$4,M13*D$5))</f>
        <v>980</v>
      </c>
      <c r="P13" s="13" t="n">
        <f aca="false">IF(K13="A",N13*D$3*2,IF(K13="B",N13*D$4*2,N13*D$5*2))</f>
        <v>40</v>
      </c>
      <c r="Q13" s="13" t="n">
        <f aca="false">IF(O13*P13,TRUE())</f>
        <v>1</v>
      </c>
      <c r="R13" s="14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10" t="n">
        <v>25357</v>
      </c>
      <c r="G14" s="5" t="s">
        <v>27</v>
      </c>
      <c r="H14" s="4" t="n">
        <f aca="true">YEAR(TODAY())-YEAR(F14)</f>
        <v>48</v>
      </c>
      <c r="I14" s="11" t="n">
        <v>31272</v>
      </c>
      <c r="J14" s="5" t="n">
        <f aca="true">YEAR(TODAY())-YEAR(I14)</f>
        <v>32</v>
      </c>
      <c r="K14" s="4" t="s">
        <v>5</v>
      </c>
      <c r="L14" s="5" t="str">
        <f aca="false">IF(K14="A",C$3,IF(K14="B",C$4,IF(K14="C",C$5)))</f>
        <v>VESPERTINO</v>
      </c>
      <c r="M14" s="4" t="n">
        <v>54</v>
      </c>
      <c r="N14" s="12" t="n">
        <f aca="false">IF(M14&gt;F$3,M14-F$3,0)</f>
        <v>6</v>
      </c>
      <c r="O14" s="13" t="n">
        <f aca="false">IF(K14="A",M14*D$3,IF(K14="B",M14*D$4,M14*D$5))</f>
        <v>756</v>
      </c>
      <c r="P14" s="13" t="n">
        <f aca="false">IF(K14="A",N14*D$3*2,IF(K14="B",N14*D$4*2,N14*D$5*2))</f>
        <v>168</v>
      </c>
      <c r="Q14" s="13" t="n">
        <f aca="false">IF(O14*P14,TRUE())</f>
        <v>1</v>
      </c>
      <c r="R14" s="14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10" t="n">
        <v>28551</v>
      </c>
      <c r="G15" s="5" t="s">
        <v>52</v>
      </c>
      <c r="H15" s="4" t="n">
        <f aca="true">YEAR(TODAY())-YEAR(F15)</f>
        <v>39</v>
      </c>
      <c r="I15" s="11" t="n">
        <v>33534</v>
      </c>
      <c r="J15" s="5" t="n">
        <f aca="true">YEAR(TODAY())-YEAR(I15)</f>
        <v>26</v>
      </c>
      <c r="K15" s="4" t="s">
        <v>3</v>
      </c>
      <c r="L15" s="5" t="str">
        <f aca="false">IF(K15="A",C$3,IF(K15="B",C$4,IF(K15="C",C$5)))</f>
        <v>MATUTINO</v>
      </c>
      <c r="M15" s="4" t="n">
        <v>48</v>
      </c>
      <c r="N15" s="12" t="n">
        <f aca="false">IF(M15&gt;F$3,M15-F$3,0)</f>
        <v>0</v>
      </c>
      <c r="O15" s="13" t="n">
        <f aca="false">IF(K15="A",M15*D$3,IF(K15="B",M15*D$4,M15*D$5))</f>
        <v>864</v>
      </c>
      <c r="P15" s="13" t="n">
        <f aca="false">IF(K15="A",N15*D$3*2,IF(K15="B",N15*D$4*2,N15*D$5*2))</f>
        <v>0</v>
      </c>
      <c r="Q15" s="13" t="n">
        <f aca="false">IF(O15*P15,TRUE())</f>
        <v>0</v>
      </c>
      <c r="R15" s="14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10" t="n">
        <v>25812</v>
      </c>
      <c r="G16" s="5" t="s">
        <v>52</v>
      </c>
      <c r="H16" s="4" t="n">
        <f aca="true">YEAR(TODAY())-YEAR(F16)</f>
        <v>47</v>
      </c>
      <c r="I16" s="11" t="n">
        <v>33576</v>
      </c>
      <c r="J16" s="5" t="n">
        <f aca="true">YEAR(TODAY())-YEAR(I16)</f>
        <v>26</v>
      </c>
      <c r="K16" s="4" t="s">
        <v>3</v>
      </c>
      <c r="L16" s="5" t="str">
        <f aca="false">IF(K16="A",C$3,IF(K16="B",C$4,IF(K16="C",C$5)))</f>
        <v>MATUTINO</v>
      </c>
      <c r="M16" s="4" t="n">
        <v>60</v>
      </c>
      <c r="N16" s="12" t="n">
        <f aca="false">IF(M16&gt;F$3,M16-F$3,0)</f>
        <v>12</v>
      </c>
      <c r="O16" s="13" t="n">
        <f aca="false">IF(K16="A",M16*D$3,IF(K16="B",M16*D$4,M16*D$5))</f>
        <v>1080</v>
      </c>
      <c r="P16" s="13" t="n">
        <f aca="false">IF(K16="A",N16*D$3*2,IF(K16="B",N16*D$4*2,N16*D$5*2))</f>
        <v>432</v>
      </c>
      <c r="Q16" s="13" t="n">
        <f aca="false">IF(O16*P16,TRUE())</f>
        <v>1</v>
      </c>
      <c r="R16" s="14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10" t="n">
        <v>23458</v>
      </c>
      <c r="G17" s="10" t="s">
        <v>31</v>
      </c>
      <c r="H17" s="4" t="n">
        <f aca="true">YEAR(TODAY())-YEAR(F17)</f>
        <v>53</v>
      </c>
      <c r="I17" s="11" t="n">
        <v>35584</v>
      </c>
      <c r="J17" s="5" t="n">
        <f aca="true">YEAR(TODAY())-YEAR(I17)</f>
        <v>20</v>
      </c>
      <c r="K17" s="4" t="s">
        <v>7</v>
      </c>
      <c r="L17" s="5" t="str">
        <f aca="false">IF(K17="A",C$3,IF(K17="B",C$4,IF(K17="C",C$5)))</f>
        <v>NOCTURNO</v>
      </c>
      <c r="M17" s="4" t="n">
        <v>51</v>
      </c>
      <c r="N17" s="12" t="n">
        <f aca="false">IF(M17&gt;F$3,M17-F$3,0)</f>
        <v>3</v>
      </c>
      <c r="O17" s="13" t="n">
        <f aca="false">IF(K17="A",M17*D$3,IF(K17="B",M17*D$4,M17*D$5))</f>
        <v>1020</v>
      </c>
      <c r="P17" s="13" t="n">
        <f aca="false">IF(K17="A",N17*D$3*2,IF(K17="B",N17*D$4*2,N17*D$5*2))</f>
        <v>120</v>
      </c>
      <c r="Q17" s="13" t="n">
        <f aca="false">IF(O17*P17,TRUE())</f>
        <v>1</v>
      </c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N9" activeCellId="0" sqref="N9"/>
    </sheetView>
  </sheetViews>
  <sheetFormatPr defaultRowHeight="15.75"/>
  <cols>
    <col collapsed="false" hidden="false" max="1" min="1" style="1" width="11.2040816326531"/>
    <col collapsed="false" hidden="false" max="2" min="2" style="1" width="12.1479591836735"/>
    <col collapsed="false" hidden="false" max="3" min="3" style="1" width="15"/>
    <col collapsed="false" hidden="false" max="4" min="4" style="1" width="15.5612244897959"/>
    <col collapsed="false" hidden="false" max="5" min="5" style="1" width="14.4438775510204"/>
    <col collapsed="false" hidden="false" max="6" min="6" style="1" width="18.8979591836735"/>
    <col collapsed="false" hidden="false" max="7" min="7" style="1" width="16.0663265306122"/>
    <col collapsed="false" hidden="false" max="8" min="8" style="1" width="14.5816326530612"/>
    <col collapsed="false" hidden="false" max="9" min="9" style="1" width="14.1734693877551"/>
    <col collapsed="false" hidden="false" max="10" min="10" style="1" width="15.9285714285714"/>
    <col collapsed="false" hidden="false" max="12" min="11" style="1" width="14.5816326530612"/>
    <col collapsed="false" hidden="false" max="13" min="13" style="1" width="16.3316326530612"/>
    <col collapsed="false" hidden="false" max="14" min="14" style="1" width="11.2040816326531"/>
    <col collapsed="false" hidden="false" max="15" min="15" style="1" width="14.3112244897959"/>
    <col collapsed="false" hidden="false" max="16" min="16" style="1" width="15.6581632653061"/>
    <col collapsed="false" hidden="false" max="17" min="17" style="1" width="16.6683673469388"/>
    <col collapsed="false" hidden="false" max="257" min="18" style="1" width="11.2040816326531"/>
    <col collapsed="false" hidden="false" max="1025" min="258" style="0" width="11.2040816326531"/>
  </cols>
  <sheetData>
    <row r="2" customFormat="false" ht="15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" hidden="false" customHeight="false" outlineLevel="0" collapsed="false">
      <c r="B3" s="4" t="s">
        <v>3</v>
      </c>
      <c r="C3" s="5" t="s">
        <v>4</v>
      </c>
      <c r="D3" s="6" t="n">
        <v>18</v>
      </c>
      <c r="F3" s="4" t="n">
        <v>48</v>
      </c>
      <c r="G3" s="4"/>
      <c r="I3" s="4" t="s">
        <v>3</v>
      </c>
      <c r="J3" s="7"/>
      <c r="L3" s="3"/>
      <c r="M3" s="3"/>
    </row>
    <row r="4" customFormat="false" ht="15" hidden="false" customHeight="false" outlineLevel="0" collapsed="false">
      <c r="B4" s="4" t="s">
        <v>5</v>
      </c>
      <c r="C4" s="5" t="s">
        <v>6</v>
      </c>
      <c r="D4" s="6" t="n">
        <v>14</v>
      </c>
      <c r="I4" s="4" t="s">
        <v>5</v>
      </c>
      <c r="J4" s="7"/>
      <c r="L4" s="3"/>
      <c r="M4" s="3"/>
    </row>
    <row r="5" customFormat="false" ht="15" hidden="false" customHeight="false" outlineLevel="0" collapsed="false">
      <c r="B5" s="4" t="s">
        <v>7</v>
      </c>
      <c r="C5" s="5" t="s">
        <v>8</v>
      </c>
      <c r="D5" s="6" t="n">
        <v>20</v>
      </c>
      <c r="I5" s="4" t="s">
        <v>7</v>
      </c>
      <c r="J5" s="7"/>
      <c r="L5" s="3"/>
      <c r="M5" s="3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10" t="n">
        <v>27626</v>
      </c>
      <c r="G8" s="10" t="s">
        <v>27</v>
      </c>
      <c r="H8" s="4" t="n">
        <f aca="true">YEAR(TODAY())-YEAR(F8)</f>
        <v>42</v>
      </c>
      <c r="I8" s="11" t="n">
        <v>35431</v>
      </c>
      <c r="J8" s="5" t="n">
        <f aca="true">YEAR(TODAY())-YEAR(I8)</f>
        <v>20</v>
      </c>
      <c r="K8" s="4" t="s">
        <v>3</v>
      </c>
      <c r="L8" s="5" t="str">
        <f aca="false">IF(K8="A",C$3,IF(K8="B",C$4,IF(K8="C",C$5)))</f>
        <v>MATUTINO</v>
      </c>
      <c r="M8" s="4" t="n">
        <v>52</v>
      </c>
      <c r="N8" s="12" t="n">
        <f aca="false">IF(ht&gt;48,ht-48,0)</f>
        <v>4</v>
      </c>
      <c r="O8" s="13"/>
      <c r="P8" s="13"/>
      <c r="Q8" s="16"/>
      <c r="R8" s="14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10" t="n">
        <v>28257</v>
      </c>
      <c r="G9" s="10" t="s">
        <v>31</v>
      </c>
      <c r="H9" s="4" t="n">
        <f aca="true">YEAR(TODAY())-YEAR(F9)</f>
        <v>40</v>
      </c>
      <c r="I9" s="11" t="n">
        <v>35555</v>
      </c>
      <c r="J9" s="5" t="n">
        <f aca="true">YEAR(TODAY())-YEAR(I9)</f>
        <v>20</v>
      </c>
      <c r="K9" s="4" t="s">
        <v>7</v>
      </c>
      <c r="L9" s="5" t="str">
        <f aca="false">IF(K9="A",C$3,IF(K9="B",C$4,IF(K9="C",C$5)))</f>
        <v>NOCTURNO</v>
      </c>
      <c r="M9" s="4" t="n">
        <v>48</v>
      </c>
      <c r="N9" s="12" t="n">
        <f aca="false">IF(ht&gt;48,ht-48,0)</f>
        <v>0</v>
      </c>
      <c r="O9" s="13"/>
      <c r="P9" s="13"/>
      <c r="Q9" s="16"/>
      <c r="R9" s="14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10" t="n">
        <v>25702</v>
      </c>
      <c r="G10" s="10" t="s">
        <v>35</v>
      </c>
      <c r="H10" s="4" t="n">
        <f aca="true">YEAR(TODAY())-YEAR(F10)</f>
        <v>47</v>
      </c>
      <c r="I10" s="11" t="n">
        <v>33666</v>
      </c>
      <c r="J10" s="5" t="n">
        <f aca="true">YEAR(TODAY())-YEAR(I10)</f>
        <v>25</v>
      </c>
      <c r="K10" s="4" t="s">
        <v>5</v>
      </c>
      <c r="L10" s="5" t="str">
        <f aca="false">IF(K10="A",C$3,IF(K10="B",C$4,IF(K10="C",C$5)))</f>
        <v>VESPERTINO</v>
      </c>
      <c r="M10" s="4" t="n">
        <v>45</v>
      </c>
      <c r="N10" s="12" t="n">
        <f aca="false">IF(ht&gt;48,ht-48,0)</f>
        <v>0</v>
      </c>
      <c r="O10" s="13"/>
      <c r="P10" s="13"/>
      <c r="Q10" s="16"/>
      <c r="R10" s="14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10" t="n">
        <v>24961</v>
      </c>
      <c r="G11" s="5" t="s">
        <v>31</v>
      </c>
      <c r="H11" s="4" t="n">
        <f aca="true">YEAR(TODAY())-YEAR(F11)</f>
        <v>49</v>
      </c>
      <c r="I11" s="11" t="n">
        <v>35189</v>
      </c>
      <c r="J11" s="5" t="n">
        <f aca="true">YEAR(TODAY())-YEAR(I11)</f>
        <v>21</v>
      </c>
      <c r="K11" s="4" t="s">
        <v>5</v>
      </c>
      <c r="L11" s="5" t="str">
        <f aca="false">IF(K11="A",C$3,IF(K11="B",C$4,IF(K11="C",C$5)))</f>
        <v>VESPERTINO</v>
      </c>
      <c r="M11" s="4" t="n">
        <v>40</v>
      </c>
      <c r="N11" s="12" t="n">
        <f aca="false">IF(ht&gt;48,ht-48,0)</f>
        <v>0</v>
      </c>
      <c r="O11" s="13"/>
      <c r="P11" s="13"/>
      <c r="Q11" s="16"/>
      <c r="R11" s="14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5" t="n">
        <v>29422</v>
      </c>
      <c r="G12" s="5" t="s">
        <v>31</v>
      </c>
      <c r="H12" s="4" t="n">
        <f aca="true">YEAR(TODAY())-YEAR(F12)</f>
        <v>37</v>
      </c>
      <c r="I12" s="11" t="n">
        <v>35190</v>
      </c>
      <c r="J12" s="5" t="n">
        <f aca="true">YEAR(TODAY())-YEAR(I12)</f>
        <v>21</v>
      </c>
      <c r="K12" s="4" t="s">
        <v>3</v>
      </c>
      <c r="L12" s="5" t="str">
        <f aca="false">IF(K12="A",C$3,IF(K12="B",C$4,IF(K12="C",C$5)))</f>
        <v>MATUTINO</v>
      </c>
      <c r="M12" s="4" t="n">
        <v>50</v>
      </c>
      <c r="N12" s="12" t="n">
        <f aca="false">IF(ht&gt;48,ht-48,0)</f>
        <v>2</v>
      </c>
      <c r="O12" s="13"/>
      <c r="P12" s="13"/>
      <c r="Q12" s="16"/>
      <c r="R12" s="14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10" t="n">
        <v>31220</v>
      </c>
      <c r="G13" s="5" t="s">
        <v>45</v>
      </c>
      <c r="H13" s="4" t="n">
        <f aca="true">YEAR(TODAY())-YEAR(F13)</f>
        <v>32</v>
      </c>
      <c r="I13" s="11" t="n">
        <v>33056</v>
      </c>
      <c r="J13" s="5" t="n">
        <f aca="true">YEAR(TODAY())-YEAR(I13)</f>
        <v>27</v>
      </c>
      <c r="K13" s="4" t="s">
        <v>7</v>
      </c>
      <c r="L13" s="5" t="str">
        <f aca="false">IF(K13="A",C$3,IF(K13="B",C$4,IF(K13="C",C$5)))</f>
        <v>NOCTURNO</v>
      </c>
      <c r="M13" s="4" t="n">
        <v>49</v>
      </c>
      <c r="N13" s="12" t="n">
        <f aca="false">IF(ht&gt;48,ht-48,0)</f>
        <v>1</v>
      </c>
      <c r="O13" s="13"/>
      <c r="P13" s="13"/>
      <c r="Q13" s="16"/>
      <c r="R13" s="14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10" t="n">
        <v>25357</v>
      </c>
      <c r="G14" s="5" t="s">
        <v>27</v>
      </c>
      <c r="H14" s="4" t="n">
        <f aca="true">YEAR(TODAY())-YEAR(F14)</f>
        <v>48</v>
      </c>
      <c r="I14" s="11" t="n">
        <v>31272</v>
      </c>
      <c r="J14" s="5" t="n">
        <f aca="true">YEAR(TODAY())-YEAR(I14)</f>
        <v>32</v>
      </c>
      <c r="K14" s="4" t="s">
        <v>5</v>
      </c>
      <c r="L14" s="5" t="str">
        <f aca="false">IF(K14="A",C$3,IF(K14="B",C$4,IF(K14="C",C$5)))</f>
        <v>VESPERTINO</v>
      </c>
      <c r="M14" s="4" t="n">
        <v>54</v>
      </c>
      <c r="N14" s="12" t="n">
        <f aca="false">IF(ht&gt;48,ht-48,0)</f>
        <v>6</v>
      </c>
      <c r="O14" s="13"/>
      <c r="P14" s="13"/>
      <c r="Q14" s="16"/>
      <c r="R14" s="14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10" t="n">
        <v>28551</v>
      </c>
      <c r="G15" s="5" t="s">
        <v>52</v>
      </c>
      <c r="H15" s="4" t="n">
        <f aca="true">YEAR(TODAY())-YEAR(F15)</f>
        <v>39</v>
      </c>
      <c r="I15" s="11" t="n">
        <v>33534</v>
      </c>
      <c r="J15" s="5" t="n">
        <f aca="true">YEAR(TODAY())-YEAR(I15)</f>
        <v>26</v>
      </c>
      <c r="K15" s="4" t="s">
        <v>3</v>
      </c>
      <c r="L15" s="5" t="str">
        <f aca="false">IF(K15="A",C$3,IF(K15="B",C$4,IF(K15="C",C$5)))</f>
        <v>MATUTINO</v>
      </c>
      <c r="M15" s="4" t="n">
        <v>48</v>
      </c>
      <c r="N15" s="12" t="n">
        <f aca="false">IF(ht&gt;48,ht-48,0)</f>
        <v>0</v>
      </c>
      <c r="O15" s="13"/>
      <c r="P15" s="13"/>
      <c r="Q15" s="16"/>
      <c r="R15" s="14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10" t="n">
        <v>25812</v>
      </c>
      <c r="G16" s="5" t="s">
        <v>52</v>
      </c>
      <c r="H16" s="4" t="n">
        <f aca="true">YEAR(TODAY())-YEAR(F16)</f>
        <v>47</v>
      </c>
      <c r="I16" s="11" t="n">
        <v>33576</v>
      </c>
      <c r="J16" s="5" t="n">
        <f aca="true">YEAR(TODAY())-YEAR(I16)</f>
        <v>26</v>
      </c>
      <c r="K16" s="4" t="s">
        <v>3</v>
      </c>
      <c r="L16" s="5" t="str">
        <f aca="false">IF(K16="A",C$3,IF(K16="B",C$4,IF(K16="C",C$5)))</f>
        <v>MATUTINO</v>
      </c>
      <c r="M16" s="4" t="n">
        <v>60</v>
      </c>
      <c r="N16" s="12" t="n">
        <f aca="false">IF(ht&gt;48,ht-48,0)</f>
        <v>12</v>
      </c>
      <c r="O16" s="13"/>
      <c r="P16" s="13"/>
      <c r="Q16" s="16"/>
      <c r="R16" s="14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10" t="n">
        <v>23458</v>
      </c>
      <c r="G17" s="10" t="s">
        <v>31</v>
      </c>
      <c r="H17" s="4" t="n">
        <f aca="true">YEAR(TODAY())-YEAR(F17)</f>
        <v>53</v>
      </c>
      <c r="I17" s="11" t="n">
        <v>35584</v>
      </c>
      <c r="J17" s="5" t="n">
        <f aca="true">YEAR(TODAY())-YEAR(I17)</f>
        <v>20</v>
      </c>
      <c r="K17" s="4" t="s">
        <v>7</v>
      </c>
      <c r="L17" s="5" t="str">
        <f aca="false">IF(K17="A",C$3,IF(K17="B",C$4,IF(K17="C",C$5)))</f>
        <v>NOCTURNO</v>
      </c>
      <c r="M17" s="4" t="n">
        <v>51</v>
      </c>
      <c r="N17" s="12" t="n">
        <f aca="false">IF(ht&gt;48,ht-48,0)</f>
        <v>3</v>
      </c>
      <c r="O17" s="13"/>
      <c r="P17" s="13"/>
      <c r="Q17" s="16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966726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/>
  <dcterms:modified xsi:type="dcterms:W3CDTF">2017-04-28T09:20:07Z</dcterms:modified>
  <cp:revision>12</cp:revision>
  <dc:subject/>
  <dc:title/>
</cp:coreProperties>
</file>