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SPITAL" sheetId="1" state="visible" r:id="rId2"/>
  </sheets>
  <definedNames>
    <definedName function="false" hidden="false" name="SUELDOS" vbProcedure="false">#REF!</definedName>
    <definedName function="false" hidden="false" localSheetId="0" name="antiguedad" vbProcedure="false">HOSPITAL!$K$11:$K$24</definedName>
    <definedName function="false" hidden="false" localSheetId="0" name="Bono_de_Asistencia" vbProcedure="false">HOSPITAL!$L$6</definedName>
    <definedName function="false" hidden="false" localSheetId="0" name="Bono_por_Antiguedad" vbProcedure="false">HOSPITAL!$L$5</definedName>
    <definedName function="false" hidden="false" localSheetId="0" name="edad" vbProcedure="false">HOSPITAL!$J$11:$J$24</definedName>
    <definedName function="false" hidden="false" localSheetId="0" name="Excel_BuiltIn__FilterDatabase" vbProcedure="false">HOSPITAL!$A$10:$S$24</definedName>
    <definedName function="false" hidden="false" localSheetId="0" name="fecha_de_ingreso" vbProcedure="false">HOSPITAL!$F$11:$F$24</definedName>
    <definedName function="false" hidden="false" localSheetId="0" name="fecha_de_nacimiento" vbProcedure="false">HOSPITAL!$D$11:$D$24</definedName>
    <definedName function="false" hidden="false" localSheetId="0" name="SUELDOS" vbProcedure="false">HOSPITAL!$A$4:$B$8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<sst xmlns="http://schemas.openxmlformats.org/spreadsheetml/2006/main" count="149" uniqueCount="93">
  <si>
    <t xml:space="preserve">RELACIÓN DE EMPLEADOS   (HOSPITAL)</t>
  </si>
  <si>
    <t xml:space="preserve">  TABULADOR DE SUELDOS</t>
  </si>
  <si>
    <t xml:space="preserve">CAMILLERO</t>
  </si>
  <si>
    <t xml:space="preserve">DOCTOR</t>
  </si>
  <si>
    <t xml:space="preserve">ENFERMERA</t>
  </si>
  <si>
    <t xml:space="preserve">LIMPIEZA</t>
  </si>
  <si>
    <t xml:space="preserve">OFICINA</t>
  </si>
  <si>
    <t xml:space="preserve">NOMBRE</t>
  </si>
  <si>
    <t xml:space="preserve">APELLIDO PATERNO</t>
  </si>
  <si>
    <t xml:space="preserve">APELLIDO MATERNO</t>
  </si>
  <si>
    <t xml:space="preserve">FECHA DE NACIMIENTO</t>
  </si>
  <si>
    <t xml:space="preserve">ESCOLARIDAD</t>
  </si>
  <si>
    <t xml:space="preserve">FECHA DE INGRESO</t>
  </si>
  <si>
    <t xml:space="preserve">R F C</t>
  </si>
  <si>
    <t xml:space="preserve">DEPARTAMENTO</t>
  </si>
  <si>
    <t xml:space="preserve">PUESTO</t>
  </si>
  <si>
    <t xml:space="preserve">EDAD</t>
  </si>
  <si>
    <t xml:space="preserve">ANTIGUEDAD</t>
  </si>
  <si>
    <t xml:space="preserve">PREMIO POR ANTIGUEDAD</t>
  </si>
  <si>
    <t xml:space="preserve">PREMIO ASISTENCIA</t>
  </si>
  <si>
    <t xml:space="preserve">MONTO DEL PREMIO POR ASISTENCIA</t>
  </si>
  <si>
    <t xml:space="preserve">EVALUACIÓN</t>
  </si>
  <si>
    <t xml:space="preserve">% DEL PREMIO POR EVALUACIÓN</t>
  </si>
  <si>
    <t xml:space="preserve">SUELDO</t>
  </si>
  <si>
    <t xml:space="preserve">TOTAL DE PREMIOS</t>
  </si>
  <si>
    <t xml:space="preserve">GRATIFICACION</t>
  </si>
  <si>
    <t xml:space="preserve">SUELDO TOTAL</t>
  </si>
  <si>
    <t xml:space="preserve">OSCAR S.</t>
  </si>
  <si>
    <t xml:space="preserve">DIAZ</t>
  </si>
  <si>
    <t xml:space="preserve">HERNANDEZ</t>
  </si>
  <si>
    <t xml:space="preserve">06/03/1960</t>
  </si>
  <si>
    <t xml:space="preserve">LICENCIATURA</t>
  </si>
  <si>
    <t xml:space="preserve">MEDICO</t>
  </si>
  <si>
    <t xml:space="preserve">SI</t>
  </si>
  <si>
    <t xml:space="preserve">JUAN CARLOS</t>
  </si>
  <si>
    <t xml:space="preserve">CAMARENA</t>
  </si>
  <si>
    <t xml:space="preserve">QUEZADA</t>
  </si>
  <si>
    <t xml:space="preserve">09/05/1961</t>
  </si>
  <si>
    <t xml:space="preserve">LAURA</t>
  </si>
  <si>
    <t xml:space="preserve">ESCOBAR</t>
  </si>
  <si>
    <t xml:space="preserve">TORRES</t>
  </si>
  <si>
    <t xml:space="preserve">10/08/1962</t>
  </si>
  <si>
    <t xml:space="preserve">NO</t>
  </si>
  <si>
    <t xml:space="preserve">LUIS</t>
  </si>
  <si>
    <t xml:space="preserve">ESTRADA</t>
  </si>
  <si>
    <t xml:space="preserve">TAPIA</t>
  </si>
  <si>
    <t xml:space="preserve">05/02/1963</t>
  </si>
  <si>
    <t xml:space="preserve">SECUNDARIA</t>
  </si>
  <si>
    <t xml:space="preserve">KARINA</t>
  </si>
  <si>
    <t xml:space="preserve">DELGADO</t>
  </si>
  <si>
    <t xml:space="preserve">11/03/1965</t>
  </si>
  <si>
    <t xml:space="preserve">GONZALO</t>
  </si>
  <si>
    <t xml:space="preserve">GONZÁLEZ</t>
  </si>
  <si>
    <t xml:space="preserve">URIBE</t>
  </si>
  <si>
    <t xml:space="preserve">10/07/1965</t>
  </si>
  <si>
    <t xml:space="preserve">HERNÁNDEZ</t>
  </si>
  <si>
    <t xml:space="preserve">PÉREZ</t>
  </si>
  <si>
    <t xml:space="preserve">08/09/1966</t>
  </si>
  <si>
    <t xml:space="preserve">JUAN PABLO</t>
  </si>
  <si>
    <t xml:space="preserve">MARTÍ</t>
  </si>
  <si>
    <t xml:space="preserve">SUAREZ</t>
  </si>
  <si>
    <t xml:space="preserve">07/12/1966</t>
  </si>
  <si>
    <t xml:space="preserve">PREPARATORIA</t>
  </si>
  <si>
    <t xml:space="preserve">MARCELA</t>
  </si>
  <si>
    <t xml:space="preserve">MEZA</t>
  </si>
  <si>
    <t xml:space="preserve">CONTRERAS</t>
  </si>
  <si>
    <t xml:space="preserve">12/06/1967</t>
  </si>
  <si>
    <t xml:space="preserve">MARGARITA</t>
  </si>
  <si>
    <t xml:space="preserve">GUTIERREZ</t>
  </si>
  <si>
    <t xml:space="preserve">07/04/1970</t>
  </si>
  <si>
    <t xml:space="preserve">SILVIA</t>
  </si>
  <si>
    <t xml:space="preserve">ZÚÑIGA</t>
  </si>
  <si>
    <t xml:space="preserve">IBARRA</t>
  </si>
  <si>
    <t xml:space="preserve">13/08/1970</t>
  </si>
  <si>
    <t xml:space="preserve">CLAUDIA</t>
  </si>
  <si>
    <t xml:space="preserve">HERRERA</t>
  </si>
  <si>
    <t xml:space="preserve">PRADO</t>
  </si>
  <si>
    <t xml:space="preserve">05/07/1972</t>
  </si>
  <si>
    <t xml:space="preserve">ALEJANDRO</t>
  </si>
  <si>
    <t xml:space="preserve">05/12/1972</t>
  </si>
  <si>
    <t xml:space="preserve">GABRIELA</t>
  </si>
  <si>
    <t xml:space="preserve">MONTES</t>
  </si>
  <si>
    <t xml:space="preserve">07/06/1975</t>
  </si>
  <si>
    <t xml:space="preserve">PREMIO POR ANTIGUEDAD:</t>
  </si>
  <si>
    <t xml:space="preserve">SI CUANTA CON 25 AÑOS O MAS DE ANTIGÜEDAD SE LE ENTREGAN  $ 1,000.00</t>
  </si>
  <si>
    <t xml:space="preserve">MONTO DEL PREMIO POR EVALUACION:</t>
  </si>
  <si>
    <t xml:space="preserve">SI CUANTA CON EL PREMIO DE ASISTENCIA SE LE ENTREGAN  $ 2,000.00</t>
  </si>
  <si>
    <t xml:space="preserve">EVALUACION:</t>
  </si>
  <si>
    <t xml:space="preserve">SI CUENTA CON PREMIO DE ANTIGUEDAD Y PREMIO DE ASISTENCIA ENTONCES 20% SI NO 10%</t>
  </si>
  <si>
    <t xml:space="preserve">% PREMIO POR EVALUACION</t>
  </si>
  <si>
    <t xml:space="preserve">EL % DE LA EVALUACION POR SU SUELDO</t>
  </si>
  <si>
    <t xml:space="preserve">GRATIFICACION:</t>
  </si>
  <si>
    <t xml:space="preserve">SI CUENTA CON BONO DE ANTIGUEDAD O BONO DE ASISTENCIA ENTONCES  $ 500.00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</si>
</sst>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??_);_(@_)"/>
    <numFmt numFmtId="166" formatCode="_(* #,##0.00_);_(* \(#,##0.00\);_(* \-??_);_(@_)"/>
    <numFmt numFmtId="167" formatCode="_(\$* #,##0.00_);_(\$* \(#,##0.00\);_(\$* \-??_);_(@_)"/>
    <numFmt numFmtId="168" formatCode="DD/MM/YY"/>
    <numFmt numFmtId="169" formatCode="0.00%"/>
    <numFmt numFmtId="170" formatCode="_-\$* #,##0.00_-;&quot;-$&quot;* #,##0.00_-;_-\$* \-??_-;_-@_-"/>
  </numFmts>
  <fonts count="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 Narrow"/>
      <family val="2"/>
    </font>
    <font>
      <b val="true"/>
      <sz val="18"/>
      <name val="Arial Narrow"/>
      <family val="2"/>
    </font>
    <font>
      <sz val="18"/>
      <color rgb="FF0000F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6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63" zoomScaleNormal="63" zoomScalePageLayoutView="100" workbookViewId="0">
      <selection pane="topLeft" activeCell="A3" activeCellId="0" sqref="A3"/>
    </sheetView>
  </sheetViews>
  <sheetFormatPr defaultRowHeight="23.25"/>
  <cols>
    <col collapsed="false" hidden="false" max="1" min="1" style="1" width="24.1173469387755"/>
    <col collapsed="false" hidden="false" max="2" min="2" style="1" width="23.5408163265306"/>
    <col collapsed="false" hidden="false" max="3" min="3" style="1" width="27.5408163265306"/>
    <col collapsed="false" hidden="false" max="4" min="4" style="2" width="20.9795918367347"/>
    <col collapsed="false" hidden="false" max="5" min="5" style="1" width="23.5408163265306"/>
    <col collapsed="false" hidden="false" max="6" min="6" style="2" width="15.984693877551"/>
    <col collapsed="false" hidden="false" max="7" min="7" style="2" width="20.4030612244898"/>
    <col collapsed="false" hidden="false" max="8" min="8" style="1" width="26.969387755102"/>
    <col collapsed="false" hidden="false" max="9" min="9" style="1" width="20.4030612244898"/>
    <col collapsed="false" hidden="false" max="10" min="10" style="3" width="15.6938775510204"/>
    <col collapsed="false" hidden="false" max="11" min="11" style="2" width="23.5408163265306"/>
    <col collapsed="false" hidden="false" max="12" min="12" style="2" width="21.5459183673469"/>
    <col collapsed="false" hidden="false" max="13" min="13" style="2" width="20.4030612244898"/>
    <col collapsed="false" hidden="false" max="14" min="14" style="2" width="22.3979591836735"/>
    <col collapsed="false" hidden="false" max="15" min="15" style="2" width="22.265306122449"/>
    <col collapsed="false" hidden="false" max="16" min="16" style="2" width="21.8316326530612"/>
    <col collapsed="false" hidden="false" max="17" min="17" style="4" width="21.265306122449"/>
    <col collapsed="false" hidden="false" max="18" min="18" style="1" width="19.265306122449"/>
    <col collapsed="false" hidden="false" max="19" min="19" style="2" width="24.8316326530612"/>
    <col collapsed="false" hidden="false" max="20" min="20" style="1" width="22.5459183673469"/>
    <col collapsed="false" hidden="false" max="257" min="21" style="1" width="11.4132653061224"/>
    <col collapsed="false" hidden="false" max="1025" min="258" style="0" width="11.4132653061224"/>
  </cols>
  <sheetData>
    <row r="1" customFormat="false" ht="23.2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7" customFormat="true" ht="23.25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Format="false" ht="22.5" hidden="false" customHeight="true" outlineLevel="0" collapsed="false">
      <c r="A3" s="8" t="s">
        <v>1</v>
      </c>
      <c r="B3" s="8"/>
      <c r="C3" s="9"/>
      <c r="D3" s="1"/>
      <c r="F3" s="1"/>
      <c r="G3" s="1"/>
      <c r="I3" s="10"/>
      <c r="J3" s="5"/>
      <c r="K3" s="11"/>
      <c r="L3" s="11"/>
      <c r="M3" s="5"/>
      <c r="N3" s="5"/>
      <c r="O3" s="5"/>
      <c r="P3" s="12"/>
      <c r="Q3" s="11"/>
      <c r="R3" s="2"/>
      <c r="S3" s="1"/>
    </row>
    <row r="4" customFormat="false" ht="22.5" hidden="false" customHeight="true" outlineLevel="0" collapsed="false">
      <c r="A4" s="13" t="s">
        <v>2</v>
      </c>
      <c r="B4" s="14" t="n">
        <v>3500</v>
      </c>
      <c r="C4" s="9"/>
      <c r="D4" s="1"/>
      <c r="F4" s="1"/>
      <c r="G4" s="1"/>
      <c r="I4" s="10"/>
      <c r="J4" s="5"/>
      <c r="K4" s="11"/>
      <c r="L4" s="11"/>
      <c r="M4" s="5"/>
      <c r="N4" s="5"/>
      <c r="O4" s="5"/>
      <c r="P4" s="12"/>
      <c r="Q4" s="11"/>
      <c r="R4" s="2"/>
      <c r="S4" s="1"/>
    </row>
    <row r="5" customFormat="false" ht="22.5" hidden="false" customHeight="true" outlineLevel="0" collapsed="false">
      <c r="A5" s="13" t="s">
        <v>3</v>
      </c>
      <c r="B5" s="15" t="n">
        <v>12000</v>
      </c>
      <c r="C5" s="9"/>
      <c r="D5" s="1"/>
      <c r="F5" s="1"/>
      <c r="G5" s="1"/>
      <c r="I5" s="16"/>
      <c r="J5" s="17"/>
      <c r="K5" s="17"/>
      <c r="L5" s="18"/>
      <c r="M5" s="19"/>
      <c r="N5" s="5"/>
      <c r="O5" s="5"/>
      <c r="P5" s="12"/>
      <c r="Q5" s="20"/>
      <c r="R5" s="2"/>
      <c r="S5" s="1"/>
    </row>
    <row r="6" customFormat="false" ht="22.5" hidden="false" customHeight="true" outlineLevel="0" collapsed="false">
      <c r="A6" s="13" t="s">
        <v>4</v>
      </c>
      <c r="B6" s="15" t="n">
        <v>7000</v>
      </c>
      <c r="C6" s="9"/>
      <c r="D6" s="1"/>
      <c r="F6" s="1"/>
      <c r="G6" s="1"/>
      <c r="I6" s="16"/>
      <c r="J6" s="17"/>
      <c r="K6" s="17"/>
      <c r="L6" s="18"/>
      <c r="M6" s="19"/>
      <c r="N6" s="20"/>
      <c r="O6" s="5"/>
      <c r="P6" s="12"/>
      <c r="Q6" s="20"/>
      <c r="R6" s="2"/>
      <c r="S6" s="1"/>
    </row>
    <row r="7" customFormat="false" ht="22.5" hidden="false" customHeight="true" outlineLevel="0" collapsed="false">
      <c r="A7" s="13" t="s">
        <v>5</v>
      </c>
      <c r="B7" s="15" t="n">
        <v>2500</v>
      </c>
      <c r="C7" s="9"/>
      <c r="D7" s="1"/>
      <c r="F7" s="1"/>
      <c r="G7" s="1"/>
      <c r="I7" s="16"/>
      <c r="J7" s="17"/>
      <c r="K7" s="17"/>
      <c r="L7" s="19"/>
      <c r="M7" s="20"/>
      <c r="N7" s="20"/>
      <c r="O7" s="5"/>
      <c r="P7" s="12"/>
      <c r="Q7" s="20"/>
      <c r="R7" s="2"/>
      <c r="S7" s="1"/>
    </row>
    <row r="8" customFormat="false" ht="22.5" hidden="false" customHeight="true" outlineLevel="0" collapsed="false">
      <c r="A8" s="21" t="s">
        <v>6</v>
      </c>
      <c r="B8" s="22" t="n">
        <v>5000</v>
      </c>
      <c r="C8" s="2"/>
      <c r="D8" s="1"/>
      <c r="F8" s="1"/>
      <c r="G8" s="1"/>
      <c r="I8" s="20"/>
      <c r="J8" s="20"/>
      <c r="K8" s="20"/>
      <c r="L8" s="20"/>
      <c r="M8" s="20"/>
      <c r="N8" s="11"/>
      <c r="O8" s="11"/>
      <c r="P8" s="4"/>
      <c r="Q8" s="20"/>
      <c r="R8" s="2"/>
      <c r="S8" s="1"/>
    </row>
    <row r="9" customFormat="false" ht="23.25" hidden="false" customHeight="false" outlineLevel="0" collapsed="false">
      <c r="F9" s="1"/>
      <c r="G9" s="1"/>
      <c r="I9" s="23"/>
      <c r="J9" s="24"/>
      <c r="K9" s="24"/>
      <c r="L9" s="1"/>
      <c r="M9" s="1"/>
      <c r="N9" s="1"/>
    </row>
    <row r="10" s="28" customFormat="true" ht="70.2" hidden="false" customHeight="false" outlineLevel="0" collapsed="false">
      <c r="A10" s="25" t="s">
        <v>7</v>
      </c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6" t="s">
        <v>14</v>
      </c>
      <c r="I10" s="26" t="s">
        <v>15</v>
      </c>
      <c r="J10" s="26" t="s">
        <v>16</v>
      </c>
      <c r="K10" s="26" t="s">
        <v>17</v>
      </c>
      <c r="L10" s="26" t="s">
        <v>18</v>
      </c>
      <c r="M10" s="26" t="s">
        <v>19</v>
      </c>
      <c r="N10" s="26" t="s">
        <v>20</v>
      </c>
      <c r="O10" s="26" t="s">
        <v>21</v>
      </c>
      <c r="P10" s="26" t="s">
        <v>22</v>
      </c>
      <c r="Q10" s="26" t="s">
        <v>23</v>
      </c>
      <c r="R10" s="26" t="s">
        <v>24</v>
      </c>
      <c r="S10" s="27" t="s">
        <v>25</v>
      </c>
      <c r="T10" s="27" t="s">
        <v>26</v>
      </c>
    </row>
    <row r="11" customFormat="false" ht="24.05" hidden="false" customHeight="false" outlineLevel="0" collapsed="false">
      <c r="A11" s="13" t="s">
        <v>27</v>
      </c>
      <c r="B11" s="29" t="s">
        <v>28</v>
      </c>
      <c r="C11" s="29" t="s">
        <v>29</v>
      </c>
      <c r="D11" s="30" t="s">
        <v>30</v>
      </c>
      <c r="E11" s="29" t="s">
        <v>31</v>
      </c>
      <c r="F11" s="30" t="n">
        <v>35855</v>
      </c>
      <c r="G11" s="30" t="e">
        <f aca="false">CONCATENATE(izquierda,B11,2,izquierda,C11,1,izquierda,A11,1)</f>
        <v>#NAME?</v>
      </c>
      <c r="H11" s="31" t="s">
        <v>32</v>
      </c>
      <c r="I11" s="29" t="s">
        <v>3</v>
      </c>
      <c r="J11" s="32" t="n">
        <f aca="true">YEAR(TODAY())-YEAR(D11)</f>
        <v>57</v>
      </c>
      <c r="K11" s="32" t="n">
        <f aca="true">YEAR(TODAY())-YEAR(F11)</f>
        <v>19</v>
      </c>
      <c r="L11" s="33" t="n">
        <f aca="false">IF(K11&gt;=25,1000,0)</f>
        <v>0</v>
      </c>
      <c r="M11" s="31" t="s">
        <v>33</v>
      </c>
      <c r="N11" s="33" t="n">
        <f aca="false">IF(M11="SI",2000,0)</f>
        <v>2000</v>
      </c>
      <c r="O11" s="34" t="n">
        <f aca="false">IF(L11=1000,0.2,0.1)</f>
        <v>0.1</v>
      </c>
      <c r="P11" s="33"/>
      <c r="Q11" s="33"/>
      <c r="R11" s="33"/>
      <c r="S11" s="33"/>
      <c r="T11" s="35"/>
    </row>
    <row r="12" customFormat="false" ht="24.05" hidden="false" customHeight="false" outlineLevel="0" collapsed="false">
      <c r="A12" s="36" t="s">
        <v>34</v>
      </c>
      <c r="B12" s="37" t="s">
        <v>35</v>
      </c>
      <c r="C12" s="37" t="s">
        <v>36</v>
      </c>
      <c r="D12" s="38" t="s">
        <v>37</v>
      </c>
      <c r="E12" s="37" t="s">
        <v>31</v>
      </c>
      <c r="F12" s="38" t="n">
        <v>33362</v>
      </c>
      <c r="G12" s="38"/>
      <c r="H12" s="39" t="s">
        <v>32</v>
      </c>
      <c r="I12" s="37" t="s">
        <v>3</v>
      </c>
      <c r="J12" s="32" t="n">
        <f aca="true">YEAR(TODAY())-YEAR(D12)</f>
        <v>56</v>
      </c>
      <c r="K12" s="32" t="n">
        <f aca="true">YEAR(TODAY())-YEAR(F12)</f>
        <v>26</v>
      </c>
      <c r="L12" s="33" t="n">
        <f aca="false">IF(K12&gt;=25,1000,0)</f>
        <v>1000</v>
      </c>
      <c r="M12" s="39" t="s">
        <v>33</v>
      </c>
      <c r="N12" s="33" t="n">
        <f aca="false">IF(M12="SI",2000,0)</f>
        <v>2000</v>
      </c>
      <c r="O12" s="34" t="n">
        <f aca="false">IF(L12=1000,0.2,0.1)</f>
        <v>0.2</v>
      </c>
      <c r="P12" s="40"/>
      <c r="Q12" s="40"/>
      <c r="R12" s="40"/>
      <c r="S12" s="33"/>
      <c r="T12" s="35"/>
    </row>
    <row r="13" customFormat="false" ht="24.05" hidden="false" customHeight="false" outlineLevel="0" collapsed="false">
      <c r="A13" s="36" t="s">
        <v>38</v>
      </c>
      <c r="B13" s="37" t="s">
        <v>39</v>
      </c>
      <c r="C13" s="37" t="s">
        <v>40</v>
      </c>
      <c r="D13" s="38" t="s">
        <v>41</v>
      </c>
      <c r="E13" s="37" t="s">
        <v>31</v>
      </c>
      <c r="F13" s="38" t="n">
        <v>33818</v>
      </c>
      <c r="G13" s="38"/>
      <c r="H13" s="39" t="s">
        <v>32</v>
      </c>
      <c r="I13" s="37" t="s">
        <v>6</v>
      </c>
      <c r="J13" s="32" t="n">
        <f aca="true">YEAR(TODAY())-YEAR(D13)</f>
        <v>55</v>
      </c>
      <c r="K13" s="32" t="n">
        <f aca="true">YEAR(TODAY())-YEAR(F13)</f>
        <v>25</v>
      </c>
      <c r="L13" s="33" t="n">
        <f aca="false">IF(K13&gt;=25,1000,0)</f>
        <v>1000</v>
      </c>
      <c r="M13" s="39" t="s">
        <v>42</v>
      </c>
      <c r="N13" s="33" t="n">
        <f aca="false">IF(M13="SI",2000,0)</f>
        <v>0</v>
      </c>
      <c r="O13" s="34" t="n">
        <f aca="false">IF(L13=1000,0.2,0.1)</f>
        <v>0.2</v>
      </c>
      <c r="P13" s="40"/>
      <c r="Q13" s="40"/>
      <c r="R13" s="40"/>
      <c r="S13" s="33"/>
      <c r="T13" s="35"/>
    </row>
    <row r="14" customFormat="false" ht="24.05" hidden="false" customHeight="false" outlineLevel="0" collapsed="false">
      <c r="A14" s="36" t="s">
        <v>43</v>
      </c>
      <c r="B14" s="37" t="s">
        <v>44</v>
      </c>
      <c r="C14" s="37" t="s">
        <v>45</v>
      </c>
      <c r="D14" s="38" t="s">
        <v>46</v>
      </c>
      <c r="E14" s="37" t="s">
        <v>47</v>
      </c>
      <c r="F14" s="38" t="n">
        <v>32539</v>
      </c>
      <c r="G14" s="38"/>
      <c r="H14" s="39" t="s">
        <v>5</v>
      </c>
      <c r="I14" s="37" t="s">
        <v>5</v>
      </c>
      <c r="J14" s="32" t="n">
        <f aca="true">YEAR(TODAY())-YEAR(D14)</f>
        <v>54</v>
      </c>
      <c r="K14" s="32" t="n">
        <f aca="true">YEAR(TODAY())-YEAR(F14)</f>
        <v>28</v>
      </c>
      <c r="L14" s="33" t="n">
        <f aca="false">IF(K14&gt;=25,1000,0)</f>
        <v>1000</v>
      </c>
      <c r="M14" s="39" t="s">
        <v>42</v>
      </c>
      <c r="N14" s="33" t="n">
        <f aca="false">IF(M14="SI",2000,0)</f>
        <v>0</v>
      </c>
      <c r="O14" s="34" t="n">
        <f aca="false">IF(L14=1000,0.2,0.1)</f>
        <v>0.2</v>
      </c>
      <c r="P14" s="40"/>
      <c r="Q14" s="40"/>
      <c r="R14" s="40"/>
      <c r="S14" s="33"/>
      <c r="T14" s="35"/>
    </row>
    <row r="15" customFormat="false" ht="24.05" hidden="false" customHeight="false" outlineLevel="0" collapsed="false">
      <c r="A15" s="36" t="s">
        <v>48</v>
      </c>
      <c r="B15" s="37" t="s">
        <v>49</v>
      </c>
      <c r="C15" s="37" t="s">
        <v>29</v>
      </c>
      <c r="D15" s="38" t="s">
        <v>50</v>
      </c>
      <c r="E15" s="37" t="s">
        <v>31</v>
      </c>
      <c r="F15" s="38" t="n">
        <v>34032</v>
      </c>
      <c r="G15" s="38"/>
      <c r="H15" s="39" t="s">
        <v>32</v>
      </c>
      <c r="I15" s="37" t="s">
        <v>4</v>
      </c>
      <c r="J15" s="32" t="n">
        <f aca="true">YEAR(TODAY())-YEAR(D15)</f>
        <v>52</v>
      </c>
      <c r="K15" s="32" t="n">
        <f aca="true">YEAR(TODAY())-YEAR(F15)</f>
        <v>24</v>
      </c>
      <c r="L15" s="33" t="n">
        <f aca="false">IF(K15&gt;=25,1000,0)</f>
        <v>0</v>
      </c>
      <c r="M15" s="39" t="s">
        <v>33</v>
      </c>
      <c r="N15" s="33" t="n">
        <f aca="false">IF(M15="SI",2000,0)</f>
        <v>2000</v>
      </c>
      <c r="O15" s="34" t="n">
        <f aca="false">IF(L15=1000,0.2,0.1)</f>
        <v>0.1</v>
      </c>
      <c r="P15" s="40"/>
      <c r="Q15" s="40"/>
      <c r="R15" s="40"/>
      <c r="S15" s="33"/>
      <c r="T15" s="35"/>
    </row>
    <row r="16" customFormat="false" ht="24.05" hidden="false" customHeight="false" outlineLevel="0" collapsed="false">
      <c r="A16" s="36" t="s">
        <v>51</v>
      </c>
      <c r="B16" s="37" t="s">
        <v>52</v>
      </c>
      <c r="C16" s="37" t="s">
        <v>53</v>
      </c>
      <c r="D16" s="38" t="s">
        <v>54</v>
      </c>
      <c r="E16" s="37" t="s">
        <v>31</v>
      </c>
      <c r="F16" s="38" t="n">
        <v>35251</v>
      </c>
      <c r="G16" s="38"/>
      <c r="H16" s="39" t="s">
        <v>6</v>
      </c>
      <c r="I16" s="37" t="s">
        <v>3</v>
      </c>
      <c r="J16" s="32" t="n">
        <f aca="true">YEAR(TODAY())-YEAR(D16)</f>
        <v>52</v>
      </c>
      <c r="K16" s="32" t="n">
        <f aca="true">YEAR(TODAY())-YEAR(F16)</f>
        <v>21</v>
      </c>
      <c r="L16" s="33" t="n">
        <f aca="false">IF(K16&gt;=25,1000,0)</f>
        <v>0</v>
      </c>
      <c r="M16" s="39" t="s">
        <v>33</v>
      </c>
      <c r="N16" s="33" t="n">
        <f aca="false">IF(M16="SI",2000,0)</f>
        <v>2000</v>
      </c>
      <c r="O16" s="34" t="n">
        <f aca="false">IF(L16=1000,0.2,0.1)</f>
        <v>0.1</v>
      </c>
      <c r="P16" s="40"/>
      <c r="Q16" s="40"/>
      <c r="R16" s="40"/>
      <c r="S16" s="33"/>
      <c r="T16" s="35"/>
    </row>
    <row r="17" customFormat="false" ht="24.05" hidden="false" customHeight="false" outlineLevel="0" collapsed="false">
      <c r="A17" s="36" t="s">
        <v>34</v>
      </c>
      <c r="B17" s="37" t="s">
        <v>55</v>
      </c>
      <c r="C17" s="37" t="s">
        <v>56</v>
      </c>
      <c r="D17" s="38" t="s">
        <v>57</v>
      </c>
      <c r="E17" s="37" t="s">
        <v>31</v>
      </c>
      <c r="F17" s="38" t="n">
        <v>33119</v>
      </c>
      <c r="G17" s="38"/>
      <c r="H17" s="39" t="s">
        <v>32</v>
      </c>
      <c r="I17" s="37" t="s">
        <v>3</v>
      </c>
      <c r="J17" s="32" t="n">
        <f aca="true">YEAR(TODAY())-YEAR(D17)</f>
        <v>51</v>
      </c>
      <c r="K17" s="32" t="n">
        <f aca="true">YEAR(TODAY())-YEAR(F17)</f>
        <v>27</v>
      </c>
      <c r="L17" s="33" t="n">
        <f aca="false">IF(K17&gt;=25,1000,0)</f>
        <v>1000</v>
      </c>
      <c r="M17" s="39" t="s">
        <v>42</v>
      </c>
      <c r="N17" s="33" t="n">
        <f aca="false">IF(M17="SI",2000,0)</f>
        <v>0</v>
      </c>
      <c r="O17" s="34" t="n">
        <f aca="false">IF(L17=1000,0.2,0.1)</f>
        <v>0.2</v>
      </c>
      <c r="P17" s="40"/>
      <c r="Q17" s="40"/>
      <c r="R17" s="40"/>
      <c r="S17" s="33"/>
      <c r="T17" s="35"/>
    </row>
    <row r="18" customFormat="false" ht="24.05" hidden="false" customHeight="false" outlineLevel="0" collapsed="false">
      <c r="A18" s="36" t="s">
        <v>58</v>
      </c>
      <c r="B18" s="37" t="s">
        <v>59</v>
      </c>
      <c r="C18" s="37" t="s">
        <v>60</v>
      </c>
      <c r="D18" s="38" t="s">
        <v>61</v>
      </c>
      <c r="E18" s="37" t="s">
        <v>62</v>
      </c>
      <c r="F18" s="38" t="n">
        <v>34668</v>
      </c>
      <c r="G18" s="38"/>
      <c r="H18" s="39" t="s">
        <v>6</v>
      </c>
      <c r="I18" s="37" t="s">
        <v>4</v>
      </c>
      <c r="J18" s="32" t="n">
        <f aca="true">YEAR(TODAY())-YEAR(D18)</f>
        <v>51</v>
      </c>
      <c r="K18" s="32" t="n">
        <f aca="true">YEAR(TODAY())-YEAR(F18)</f>
        <v>23</v>
      </c>
      <c r="L18" s="33" t="n">
        <f aca="false">IF(K18&gt;=25,1000,0)</f>
        <v>0</v>
      </c>
      <c r="M18" s="39" t="s">
        <v>42</v>
      </c>
      <c r="N18" s="33" t="n">
        <f aca="false">IF(M18="SI",2000,0)</f>
        <v>0</v>
      </c>
      <c r="O18" s="34" t="n">
        <f aca="false">IF(L18=1000,0.2,0.1)</f>
        <v>0.1</v>
      </c>
      <c r="P18" s="40"/>
      <c r="Q18" s="40"/>
      <c r="R18" s="40"/>
      <c r="S18" s="33"/>
      <c r="T18" s="35"/>
    </row>
    <row r="19" customFormat="false" ht="24.05" hidden="false" customHeight="false" outlineLevel="0" collapsed="false">
      <c r="A19" s="36" t="s">
        <v>63</v>
      </c>
      <c r="B19" s="37" t="s">
        <v>64</v>
      </c>
      <c r="C19" s="37" t="s">
        <v>65</v>
      </c>
      <c r="D19" s="38" t="s">
        <v>66</v>
      </c>
      <c r="E19" s="37" t="s">
        <v>47</v>
      </c>
      <c r="F19" s="38" t="n">
        <v>31935</v>
      </c>
      <c r="G19" s="38"/>
      <c r="H19" s="39" t="s">
        <v>5</v>
      </c>
      <c r="I19" s="37" t="s">
        <v>2</v>
      </c>
      <c r="J19" s="32" t="n">
        <f aca="true">YEAR(TODAY())-YEAR(D19)</f>
        <v>50</v>
      </c>
      <c r="K19" s="32" t="n">
        <f aca="true">YEAR(TODAY())-YEAR(F19)</f>
        <v>30</v>
      </c>
      <c r="L19" s="33" t="n">
        <f aca="false">IF(K19&gt;=25,1000,0)</f>
        <v>1000</v>
      </c>
      <c r="M19" s="39" t="s">
        <v>42</v>
      </c>
      <c r="N19" s="33" t="n">
        <f aca="false">IF(M19="SI",2000,0)</f>
        <v>0</v>
      </c>
      <c r="O19" s="34" t="n">
        <f aca="false">IF(L19=1000,0.2,0.1)</f>
        <v>0.2</v>
      </c>
      <c r="P19" s="40"/>
      <c r="Q19" s="40"/>
      <c r="R19" s="40"/>
      <c r="S19" s="33"/>
      <c r="T19" s="35"/>
    </row>
    <row r="20" customFormat="false" ht="24.05" hidden="false" customHeight="false" outlineLevel="0" collapsed="false">
      <c r="A20" s="36" t="s">
        <v>67</v>
      </c>
      <c r="B20" s="37" t="s">
        <v>68</v>
      </c>
      <c r="C20" s="37" t="s">
        <v>49</v>
      </c>
      <c r="D20" s="38" t="s">
        <v>69</v>
      </c>
      <c r="E20" s="37" t="s">
        <v>47</v>
      </c>
      <c r="F20" s="38" t="n">
        <v>32965</v>
      </c>
      <c r="G20" s="38"/>
      <c r="H20" s="39" t="s">
        <v>5</v>
      </c>
      <c r="I20" s="37" t="s">
        <v>2</v>
      </c>
      <c r="J20" s="32" t="n">
        <f aca="true">YEAR(TODAY())-YEAR(D20)</f>
        <v>47</v>
      </c>
      <c r="K20" s="32" t="n">
        <f aca="true">YEAR(TODAY())-YEAR(F20)</f>
        <v>27</v>
      </c>
      <c r="L20" s="33" t="n">
        <f aca="false">IF(K20&gt;=25,1000,0)</f>
        <v>1000</v>
      </c>
      <c r="M20" s="39" t="s">
        <v>33</v>
      </c>
      <c r="N20" s="33" t="n">
        <f aca="false">IF(M20="SI",2000,0)</f>
        <v>2000</v>
      </c>
      <c r="O20" s="34" t="n">
        <f aca="false">IF(L20=1000,0.2,0.1)</f>
        <v>0.2</v>
      </c>
      <c r="P20" s="40"/>
      <c r="Q20" s="40"/>
      <c r="R20" s="40"/>
      <c r="S20" s="33"/>
      <c r="T20" s="35"/>
    </row>
    <row r="21" customFormat="false" ht="24.05" hidden="false" customHeight="false" outlineLevel="0" collapsed="false">
      <c r="A21" s="36" t="s">
        <v>70</v>
      </c>
      <c r="B21" s="37" t="s">
        <v>71</v>
      </c>
      <c r="C21" s="37" t="s">
        <v>72</v>
      </c>
      <c r="D21" s="38" t="s">
        <v>73</v>
      </c>
      <c r="E21" s="37" t="s">
        <v>31</v>
      </c>
      <c r="F21" s="38" t="n">
        <v>33093</v>
      </c>
      <c r="G21" s="38"/>
      <c r="H21" s="39" t="s">
        <v>32</v>
      </c>
      <c r="I21" s="37" t="s">
        <v>3</v>
      </c>
      <c r="J21" s="32" t="n">
        <f aca="true">YEAR(TODAY())-YEAR(D21)</f>
        <v>47</v>
      </c>
      <c r="K21" s="32" t="n">
        <f aca="true">YEAR(TODAY())-YEAR(F21)</f>
        <v>27</v>
      </c>
      <c r="L21" s="33" t="n">
        <f aca="false">IF(K21&gt;=25,1000,0)</f>
        <v>1000</v>
      </c>
      <c r="M21" s="39" t="s">
        <v>33</v>
      </c>
      <c r="N21" s="33" t="n">
        <f aca="false">IF(M21="SI",2000,0)</f>
        <v>2000</v>
      </c>
      <c r="O21" s="34" t="n">
        <f aca="false">IF(L21=1000,0.2,0.1)</f>
        <v>0.2</v>
      </c>
      <c r="P21" s="40"/>
      <c r="Q21" s="40"/>
      <c r="R21" s="40"/>
      <c r="S21" s="33"/>
      <c r="T21" s="35"/>
    </row>
    <row r="22" customFormat="false" ht="24.05" hidden="false" customHeight="false" outlineLevel="0" collapsed="false">
      <c r="A22" s="36" t="s">
        <v>74</v>
      </c>
      <c r="B22" s="37" t="s">
        <v>75</v>
      </c>
      <c r="C22" s="37" t="s">
        <v>76</v>
      </c>
      <c r="D22" s="38" t="s">
        <v>77</v>
      </c>
      <c r="E22" s="37" t="s">
        <v>47</v>
      </c>
      <c r="F22" s="38" t="n">
        <v>33785</v>
      </c>
      <c r="G22" s="38"/>
      <c r="H22" s="39" t="s">
        <v>5</v>
      </c>
      <c r="I22" s="37" t="s">
        <v>5</v>
      </c>
      <c r="J22" s="32" t="n">
        <f aca="true">YEAR(TODAY())-YEAR(D22)</f>
        <v>45</v>
      </c>
      <c r="K22" s="32" t="n">
        <f aca="true">YEAR(TODAY())-YEAR(F22)</f>
        <v>25</v>
      </c>
      <c r="L22" s="33" t="n">
        <f aca="false">IF(K22&gt;=25,1000,0)</f>
        <v>1000</v>
      </c>
      <c r="M22" s="39" t="s">
        <v>33</v>
      </c>
      <c r="N22" s="33" t="n">
        <f aca="false">IF(M22="SI",2000,0)</f>
        <v>2000</v>
      </c>
      <c r="O22" s="34" t="n">
        <f aca="false">IF(L22=1000,0.2,0.1)</f>
        <v>0.2</v>
      </c>
      <c r="P22" s="40"/>
      <c r="Q22" s="40"/>
      <c r="R22" s="40"/>
      <c r="S22" s="33"/>
      <c r="T22" s="35"/>
    </row>
    <row r="23" customFormat="false" ht="24.05" hidden="false" customHeight="false" outlineLevel="0" collapsed="false">
      <c r="A23" s="36" t="s">
        <v>78</v>
      </c>
      <c r="B23" s="37" t="s">
        <v>28</v>
      </c>
      <c r="C23" s="37" t="s">
        <v>29</v>
      </c>
      <c r="D23" s="38" t="s">
        <v>79</v>
      </c>
      <c r="E23" s="37" t="s">
        <v>47</v>
      </c>
      <c r="F23" s="38" t="n">
        <v>33938</v>
      </c>
      <c r="G23" s="38"/>
      <c r="H23" s="39" t="s">
        <v>5</v>
      </c>
      <c r="I23" s="37" t="s">
        <v>5</v>
      </c>
      <c r="J23" s="32" t="n">
        <f aca="true">YEAR(TODAY())-YEAR(D23)</f>
        <v>45</v>
      </c>
      <c r="K23" s="32" t="n">
        <f aca="true">YEAR(TODAY())-YEAR(F23)</f>
        <v>25</v>
      </c>
      <c r="L23" s="33" t="n">
        <f aca="false">IF(K23&gt;=25,1000,0)</f>
        <v>1000</v>
      </c>
      <c r="M23" s="39" t="s">
        <v>33</v>
      </c>
      <c r="N23" s="33" t="n">
        <f aca="false">IF(M23="SI",2000,0)</f>
        <v>2000</v>
      </c>
      <c r="O23" s="34" t="n">
        <f aca="false">IF(L23=1000,0.2,0.1)</f>
        <v>0.2</v>
      </c>
      <c r="P23" s="40"/>
      <c r="Q23" s="40"/>
      <c r="R23" s="40"/>
      <c r="S23" s="33"/>
      <c r="T23" s="35"/>
    </row>
    <row r="24" customFormat="false" ht="24.05" hidden="false" customHeight="false" outlineLevel="0" collapsed="false">
      <c r="A24" s="41" t="s">
        <v>80</v>
      </c>
      <c r="B24" s="42" t="s">
        <v>40</v>
      </c>
      <c r="C24" s="42" t="s">
        <v>81</v>
      </c>
      <c r="D24" s="43" t="s">
        <v>82</v>
      </c>
      <c r="E24" s="42" t="s">
        <v>47</v>
      </c>
      <c r="F24" s="43" t="n">
        <v>34852</v>
      </c>
      <c r="G24" s="43"/>
      <c r="H24" s="44" t="s">
        <v>5</v>
      </c>
      <c r="I24" s="42" t="s">
        <v>2</v>
      </c>
      <c r="J24" s="32" t="n">
        <f aca="true">YEAR(TODAY())-YEAR(D24)</f>
        <v>42</v>
      </c>
      <c r="K24" s="32" t="n">
        <f aca="true">YEAR(TODAY())-YEAR(F24)</f>
        <v>22</v>
      </c>
      <c r="L24" s="33" t="n">
        <f aca="false">IF(K24&gt;=25,1000,0)</f>
        <v>0</v>
      </c>
      <c r="M24" s="44" t="s">
        <v>33</v>
      </c>
      <c r="N24" s="33" t="n">
        <f aca="false">IF(M24="SI",2000,0)</f>
        <v>2000</v>
      </c>
      <c r="O24" s="34" t="n">
        <f aca="false">IF(L24=1000,0.2,0.1)</f>
        <v>0.1</v>
      </c>
      <c r="P24" s="45"/>
      <c r="Q24" s="45"/>
      <c r="R24" s="45"/>
      <c r="S24" s="46"/>
      <c r="T24" s="47"/>
    </row>
    <row r="26" customFormat="false" ht="23.25" hidden="false" customHeight="false" outlineLevel="0" collapsed="false">
      <c r="R26" s="2"/>
    </row>
    <row r="27" customFormat="false" ht="23.25" hidden="false" customHeight="false" outlineLevel="0" collapsed="false">
      <c r="A27" s="48" t="s">
        <v>83</v>
      </c>
      <c r="R27" s="2"/>
    </row>
    <row r="28" customFormat="false" ht="23.25" hidden="false" customHeight="false" outlineLevel="0" collapsed="false">
      <c r="A28" s="1" t="s">
        <v>84</v>
      </c>
    </row>
    <row r="29" customFormat="false" ht="23.25" hidden="false" customHeight="false" outlineLevel="0" collapsed="false">
      <c r="A29" s="48" t="s">
        <v>85</v>
      </c>
    </row>
    <row r="30" customFormat="false" ht="23.25" hidden="false" customHeight="false" outlineLevel="0" collapsed="false">
      <c r="A30" s="1" t="s">
        <v>86</v>
      </c>
    </row>
    <row r="31" customFormat="false" ht="23.25" hidden="false" customHeight="false" outlineLevel="0" collapsed="false">
      <c r="A31" s="48" t="s">
        <v>87</v>
      </c>
    </row>
    <row r="32" customFormat="false" ht="23.25" hidden="false" customHeight="false" outlineLevel="0" collapsed="false">
      <c r="A32" s="1" t="s">
        <v>88</v>
      </c>
    </row>
    <row r="33" customFormat="false" ht="23.25" hidden="false" customHeight="false" outlineLevel="0" collapsed="false">
      <c r="A33" s="48" t="s">
        <v>89</v>
      </c>
    </row>
    <row r="34" customFormat="false" ht="23.25" hidden="false" customHeight="false" outlineLevel="0" collapsed="false">
      <c r="A34" s="1" t="s">
        <v>90</v>
      </c>
    </row>
    <row r="35" customFormat="false" ht="23.25" hidden="false" customHeight="false" outlineLevel="0" collapsed="false">
      <c r="A35" s="48" t="s">
        <v>91</v>
      </c>
    </row>
    <row r="36" customFormat="false" ht="23.25" hidden="false" customHeight="false" outlineLevel="0" collapsed="false">
      <c r="A36" s="1" t="s">
        <v>92</v>
      </c>
    </row>
  </sheetData>
  <mergeCells count="2">
    <mergeCell ref="A1:T1"/>
    <mergeCell ref="A3:B3"/>
  </mergeCells>
  <printOptions headings="false" gridLines="false" gridLinesSet="true" horizontalCentered="true" verticalCentered="false"/>
  <pageMargins left="0.39375" right="0.39375" top="0.7875" bottom="0.39375" header="0.511805555555555" footer="0.511805555555555"/>
  <pageSetup paperSize="1" scale="26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2017-05-23T09:30:25Z</dcterms:modified>
  <cp:revision>1</cp:revision>
  <dc:subject/>
  <dc:title/>
</cp:coreProperties>
</file>