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SPITAL" sheetId="1" r:id="rId1"/>
  </sheets>
  <definedNames>
    <definedName name="SUELDOS">#REF!</definedName>
    <definedName name="antiguedad" localSheetId="0">'HOSPITAL'!$K$11:$K$24</definedName>
    <definedName name="Bono_de_Asistencia" localSheetId="0">'HOSPITAL'!$L$6</definedName>
    <definedName name="Bono_por_Antiguedad" localSheetId="0">'HOSPITAL'!$L$5</definedName>
    <definedName name="edad" localSheetId="0">'HOSPITAL'!$L$65528:$L$24</definedName>
    <definedName name="Excel_BuiltIn__FilterDatabase" localSheetId="0">'HOSPITAL'!$A$10:$S$24</definedName>
    <definedName name="fecha_de_ingreso" localSheetId="0">'HOSPITAL'!$F$11:$F$24</definedName>
    <definedName name="fecha_de_nacimiento" localSheetId="0">'HOSPITAL'!$D$11:$D$24</definedName>
    <definedName name="SUELDOS" localSheetId="0">'HOSPITAL'!$A$4:$B$8</definedName>
  </definedNames>
  <calcPr fullCalcOnLoad="1"/>
</workbook>
</file>

<file path=xl/sharedStrings.xml><?xml version="1.0" encoding="utf-8"?>
<sst xmlns="http://schemas.openxmlformats.org/spreadsheetml/2006/main" count="149" uniqueCount="93">
  <si>
    <t>RELACIÓN DE EMPLEADOS   (HOSPITAL)</t>
  </si>
  <si>
    <t xml:space="preserve">  TABULADOR DE SUELDOS</t>
  </si>
  <si>
    <t>CAMILLERO</t>
  </si>
  <si>
    <t>DOCTOR</t>
  </si>
  <si>
    <t>ENFERMERA</t>
  </si>
  <si>
    <t>LIMPIEZA</t>
  </si>
  <si>
    <t>OFICINA</t>
  </si>
  <si>
    <t>NOMBRE</t>
  </si>
  <si>
    <t>APELLIDO PATERNO</t>
  </si>
  <si>
    <t>APELLIDO MATERNO</t>
  </si>
  <si>
    <t>FECHA DE NACIMIENTO</t>
  </si>
  <si>
    <t>ESCOLARIDAD</t>
  </si>
  <si>
    <t>FECHA DE INGRESO</t>
  </si>
  <si>
    <t>R F C</t>
  </si>
  <si>
    <t>DEPARTAMENTO</t>
  </si>
  <si>
    <t>PUESTO</t>
  </si>
  <si>
    <t>EDAD</t>
  </si>
  <si>
    <t>ANTIGUEDAD</t>
  </si>
  <si>
    <t>PREMIO POR ANTIGUEDAD</t>
  </si>
  <si>
    <t>PREMIO ASISTENCIA</t>
  </si>
  <si>
    <t>MONTO DEL PREMIO POR ASISTENCIA</t>
  </si>
  <si>
    <t>EVALUACIÓN</t>
  </si>
  <si>
    <t>% DEL PREMIO POR EVALUACIÓN</t>
  </si>
  <si>
    <t>SUELDO</t>
  </si>
  <si>
    <t>TOTAL DE PREMIOS</t>
  </si>
  <si>
    <t>GRATIFICACION</t>
  </si>
  <si>
    <t>SUELDO TOTAL</t>
  </si>
  <si>
    <t>OSCAR S.</t>
  </si>
  <si>
    <t>DIAZ</t>
  </si>
  <si>
    <t>HERNANDEZ</t>
  </si>
  <si>
    <t>06/03/1960</t>
  </si>
  <si>
    <t>LICENCIATURA</t>
  </si>
  <si>
    <t>MEDICO</t>
  </si>
  <si>
    <t>SI</t>
  </si>
  <si>
    <t>JUAN CARLOS</t>
  </si>
  <si>
    <t>CAMARENA</t>
  </si>
  <si>
    <t>QUEZADA</t>
  </si>
  <si>
    <t>09/05/1961</t>
  </si>
  <si>
    <t>LAURA</t>
  </si>
  <si>
    <t>ESCOBAR</t>
  </si>
  <si>
    <t>TORRES</t>
  </si>
  <si>
    <t>10/08/1962</t>
  </si>
  <si>
    <t>NO</t>
  </si>
  <si>
    <t>LUIS</t>
  </si>
  <si>
    <t>ESTRADA</t>
  </si>
  <si>
    <t>TAPIA</t>
  </si>
  <si>
    <t>05/02/1963</t>
  </si>
  <si>
    <t>SECUNDARIA</t>
  </si>
  <si>
    <t>KARINA</t>
  </si>
  <si>
    <t>DELGADO</t>
  </si>
  <si>
    <t>11/03/1965</t>
  </si>
  <si>
    <t>GONZALO</t>
  </si>
  <si>
    <t>GONZÁLEZ</t>
  </si>
  <si>
    <t>URIBE</t>
  </si>
  <si>
    <t>10/07/1965</t>
  </si>
  <si>
    <t>HERNÁNDEZ</t>
  </si>
  <si>
    <t>PÉREZ</t>
  </si>
  <si>
    <t>08/09/1966</t>
  </si>
  <si>
    <t>JUAN PABLO</t>
  </si>
  <si>
    <t>MARTÍ</t>
  </si>
  <si>
    <t>SUAREZ</t>
  </si>
  <si>
    <t>07/12/1966</t>
  </si>
  <si>
    <t>PREPARATORIA</t>
  </si>
  <si>
    <t>MARCELA</t>
  </si>
  <si>
    <t>MEZA</t>
  </si>
  <si>
    <t>CONTRERAS</t>
  </si>
  <si>
    <t>12/06/1967</t>
  </si>
  <si>
    <t>MARGARITA</t>
  </si>
  <si>
    <t>GUTIERREZ</t>
  </si>
  <si>
    <t>07/04/1970</t>
  </si>
  <si>
    <t>SILVIA</t>
  </si>
  <si>
    <t>ZÚÑIGA</t>
  </si>
  <si>
    <t>IBARRA</t>
  </si>
  <si>
    <t>13/08/1970</t>
  </si>
  <si>
    <t>CLAUDIA</t>
  </si>
  <si>
    <t>HERRERA</t>
  </si>
  <si>
    <t>PRADO</t>
  </si>
  <si>
    <t>05/07/1972</t>
  </si>
  <si>
    <t>ALEJANDRO</t>
  </si>
  <si>
    <t>05/12/1972</t>
  </si>
  <si>
    <t>GABRIELA</t>
  </si>
  <si>
    <t>MONTES</t>
  </si>
  <si>
    <t>07/06/1975</t>
  </si>
  <si>
    <t>PREMIO POR ANTIGUEDAD:</t>
  </si>
  <si>
    <t>SI CUANTA CON 25 AÑOS O MAS DE ANTIGÜEDAD SE LE ENTREGAN  $ 1,000.00</t>
  </si>
  <si>
    <t>MONTO DEL PREMIO POR EVALUACION:</t>
  </si>
  <si>
    <t>SI CUANTA CON EL PREMIO DE ASISTENCIA SE LE ENTREGAN  $ 2,000.00</t>
  </si>
  <si>
    <t>EVALUACION:</t>
  </si>
  <si>
    <t>SI CUENTA CON PREMIO DE ANTIGUEDAD Y PREMIO DE ASISTENCIA ENTONCES 20% SI NO 10%</t>
  </si>
  <si>
    <t>% PREMIO POR EVALUACION</t>
  </si>
  <si>
    <t>EL % DE LA EVALUACION POR SU SUELDO</t>
  </si>
  <si>
    <t>GRATIFICACION:</t>
  </si>
  <si>
    <t>SI CUENTA CON BONO DE ANTIGUEDAD O BONO DE ASISTENCIA ENTONCES  $ 500.00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</si>
</sst>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??_);_(@_)"/>
    <numFmt numFmtId="166" formatCode="_(* #,##0.00_);_(* \(#,##0.00\);_(* \-??_);_(@_)"/>
    <numFmt numFmtId="167" formatCode="_(\$* #,##0.00_);_(\$* \(#,##0.00\);_(\$* \-??_);_(@_)"/>
    <numFmt numFmtId="168" formatCode="DD/MM/YY"/>
    <numFmt numFmtId="169" formatCode="WW"/>
    <numFmt numFmtId="170" formatCode="@"/>
    <numFmt numFmtId="171" formatCode="&quot;VERDADERO&quot;;&quot;VERDADERO&quot;;&quot;FALSO&quot;"/>
    <numFmt numFmtId="172" formatCode="_-\$* #,##0.00_-;&quot;-$&quot;* #,##0.00_-;_-\$* \-??_-;_-@_-"/>
  </numFmts>
  <fonts count="4">
    <font>
      <sz val="10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>
      <alignment/>
    </xf>
    <xf numFmtId="167" fontId="1" fillId="0" borderId="3" xfId="17" applyFont="1" applyFill="1" applyBorder="1" applyAlignment="1" applyProtection="1">
      <alignment/>
      <protection/>
    </xf>
    <xf numFmtId="167" fontId="1" fillId="0" borderId="4" xfId="17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7" fontId="1" fillId="0" borderId="0" xfId="17" applyFont="1" applyFill="1" applyBorder="1" applyAlignment="1" applyProtection="1">
      <alignment horizontal="right"/>
      <protection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7" fontId="1" fillId="0" borderId="6" xfId="17" applyFont="1" applyFill="1" applyBorder="1" applyAlignment="1" applyProtection="1">
      <alignment/>
      <protection/>
    </xf>
    <xf numFmtId="164" fontId="2" fillId="0" borderId="7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6" fontId="1" fillId="0" borderId="0" xfId="15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67" fontId="1" fillId="0" borderId="10" xfId="17" applyFont="1" applyFill="1" applyBorder="1" applyAlignment="1" applyProtection="1">
      <alignment horizontal="center"/>
      <protection/>
    </xf>
    <xf numFmtId="171" fontId="1" fillId="0" borderId="10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7" fontId="1" fillId="0" borderId="12" xfId="17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8" fontId="1" fillId="0" borderId="14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7" fontId="1" fillId="0" borderId="14" xfId="17" applyFont="1" applyFill="1" applyBorder="1" applyAlignment="1" applyProtection="1">
      <alignment horizontal="center"/>
      <protection/>
    </xf>
    <xf numFmtId="167" fontId="1" fillId="0" borderId="15" xfId="17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41" zoomScaleNormal="41" workbookViewId="0" topLeftCell="A1">
      <selection activeCell="O11" sqref="O11"/>
    </sheetView>
  </sheetViews>
  <sheetFormatPr defaultColWidth="11.421875" defaultRowHeight="12.75"/>
  <cols>
    <col min="1" max="1" width="24.140625" style="1" customWidth="1"/>
    <col min="2" max="2" width="23.57421875" style="1" customWidth="1"/>
    <col min="3" max="3" width="27.57421875" style="1" customWidth="1"/>
    <col min="4" max="4" width="21.00390625" style="2" customWidth="1"/>
    <col min="5" max="5" width="23.57421875" style="1" customWidth="1"/>
    <col min="6" max="6" width="16.00390625" style="2" customWidth="1"/>
    <col min="7" max="7" width="28.57421875" style="2" customWidth="1"/>
    <col min="8" max="8" width="27.00390625" style="1" customWidth="1"/>
    <col min="9" max="9" width="20.421875" style="1" customWidth="1"/>
    <col min="10" max="10" width="15.7109375" style="3" customWidth="1"/>
    <col min="11" max="11" width="23.57421875" style="2" customWidth="1"/>
    <col min="12" max="12" width="26.140625" style="2" customWidth="1"/>
    <col min="13" max="13" width="20.421875" style="2" customWidth="1"/>
    <col min="14" max="14" width="22.421875" style="2" customWidth="1"/>
    <col min="15" max="15" width="22.28125" style="2" customWidth="1"/>
    <col min="16" max="16" width="21.8515625" style="2" customWidth="1"/>
    <col min="17" max="17" width="21.28125" style="4" customWidth="1"/>
    <col min="18" max="18" width="19.28125" style="1" customWidth="1"/>
    <col min="19" max="19" width="24.8515625" style="2" customWidth="1"/>
    <col min="20" max="20" width="22.57421875" style="1" customWidth="1"/>
    <col min="21" max="16384" width="11.421875" style="1" customWidth="1"/>
  </cols>
  <sheetData>
    <row r="1" spans="1:20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9" s="7" customFormat="1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22.5" customHeight="1">
      <c r="A3" s="8" t="s">
        <v>1</v>
      </c>
      <c r="B3" s="8"/>
      <c r="C3" s="9"/>
      <c r="I3" s="10"/>
      <c r="J3" s="5"/>
      <c r="K3" s="11"/>
      <c r="L3" s="11"/>
      <c r="M3" s="5"/>
      <c r="N3" s="5"/>
      <c r="O3" s="5"/>
      <c r="P3" s="12"/>
      <c r="Q3" s="11"/>
      <c r="R3" s="2"/>
    </row>
    <row r="4" spans="1:18" s="1" customFormat="1" ht="22.5" customHeight="1">
      <c r="A4" s="13" t="s">
        <v>2</v>
      </c>
      <c r="B4" s="14">
        <v>3500</v>
      </c>
      <c r="C4" s="9"/>
      <c r="I4" s="10"/>
      <c r="J4" s="5"/>
      <c r="K4" s="11"/>
      <c r="L4" s="11"/>
      <c r="M4" s="5"/>
      <c r="N4" s="5"/>
      <c r="O4" s="5"/>
      <c r="P4" s="12"/>
      <c r="Q4" s="11"/>
      <c r="R4" s="2"/>
    </row>
    <row r="5" spans="1:18" s="1" customFormat="1" ht="22.5" customHeight="1">
      <c r="A5" s="13" t="s">
        <v>3</v>
      </c>
      <c r="B5" s="15">
        <v>12000</v>
      </c>
      <c r="C5" s="9"/>
      <c r="I5" s="16"/>
      <c r="J5" s="17"/>
      <c r="K5" s="17"/>
      <c r="L5" s="18"/>
      <c r="M5" s="19"/>
      <c r="N5" s="5"/>
      <c r="O5" s="5"/>
      <c r="P5" s="12"/>
      <c r="Q5" s="20"/>
      <c r="R5" s="2"/>
    </row>
    <row r="6" spans="1:18" s="1" customFormat="1" ht="22.5" customHeight="1">
      <c r="A6" s="13" t="s">
        <v>4</v>
      </c>
      <c r="B6" s="15">
        <v>7000</v>
      </c>
      <c r="C6" s="9"/>
      <c r="I6" s="16"/>
      <c r="J6" s="17"/>
      <c r="K6" s="17"/>
      <c r="L6" s="18"/>
      <c r="M6" s="19"/>
      <c r="N6" s="20"/>
      <c r="O6" s="5"/>
      <c r="P6" s="12"/>
      <c r="Q6" s="20"/>
      <c r="R6" s="2"/>
    </row>
    <row r="7" spans="1:18" s="1" customFormat="1" ht="22.5" customHeight="1">
      <c r="A7" s="13" t="s">
        <v>5</v>
      </c>
      <c r="B7" s="15">
        <v>2500</v>
      </c>
      <c r="C7" s="9"/>
      <c r="I7" s="16"/>
      <c r="J7" s="17"/>
      <c r="K7" s="17"/>
      <c r="L7" s="19"/>
      <c r="M7" s="20"/>
      <c r="N7" s="20"/>
      <c r="O7" s="5"/>
      <c r="P7" s="12"/>
      <c r="Q7" s="20"/>
      <c r="R7" s="2"/>
    </row>
    <row r="8" spans="1:34" s="1" customFormat="1" ht="22.5" customHeight="1">
      <c r="A8" s="21" t="s">
        <v>6</v>
      </c>
      <c r="B8" s="22">
        <v>5000</v>
      </c>
      <c r="C8" s="2"/>
      <c r="I8" s="20"/>
      <c r="J8" s="20"/>
      <c r="K8" s="20"/>
      <c r="L8" s="20"/>
      <c r="M8" s="20"/>
      <c r="N8" s="11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25"/>
    </row>
    <row r="9" spans="6:14" ht="23.25">
      <c r="F9" s="1"/>
      <c r="G9" s="1"/>
      <c r="I9" s="26"/>
      <c r="J9" s="27"/>
      <c r="K9" s="27"/>
      <c r="L9" s="1"/>
      <c r="M9" s="1"/>
      <c r="N9" s="1"/>
    </row>
    <row r="10" spans="1:20" s="31" customFormat="1" ht="74.25">
      <c r="A10" s="28" t="s">
        <v>7</v>
      </c>
      <c r="B10" s="29" t="s">
        <v>8</v>
      </c>
      <c r="C10" s="29" t="s">
        <v>9</v>
      </c>
      <c r="D10" s="29" t="s">
        <v>10</v>
      </c>
      <c r="E10" s="29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  <c r="J10" s="29" t="s">
        <v>16</v>
      </c>
      <c r="K10" s="29" t="s">
        <v>17</v>
      </c>
      <c r="L10" s="29" t="s">
        <v>18</v>
      </c>
      <c r="M10" s="29" t="s">
        <v>19</v>
      </c>
      <c r="N10" s="29" t="s">
        <v>20</v>
      </c>
      <c r="O10" s="29" t="s">
        <v>21</v>
      </c>
      <c r="P10" s="29" t="s">
        <v>22</v>
      </c>
      <c r="Q10" s="29" t="s">
        <v>23</v>
      </c>
      <c r="R10" s="29" t="s">
        <v>24</v>
      </c>
      <c r="S10" s="30" t="s">
        <v>25</v>
      </c>
      <c r="T10" s="30" t="s">
        <v>26</v>
      </c>
    </row>
    <row r="11" spans="1:20" ht="24">
      <c r="A11" s="13" t="s">
        <v>27</v>
      </c>
      <c r="B11" s="32" t="s">
        <v>28</v>
      </c>
      <c r="C11" s="32" t="s">
        <v>29</v>
      </c>
      <c r="D11" s="33" t="s">
        <v>30</v>
      </c>
      <c r="E11" s="32" t="s">
        <v>31</v>
      </c>
      <c r="F11" s="33">
        <v>35855</v>
      </c>
      <c r="G11" s="34" t="e">
        <f>CONCATENATE("izquierda",(B11,2),"izquierda",(C11,1),LEFT(A11,1))</f>
        <v>#NAME?</v>
      </c>
      <c r="H11" s="35" t="s">
        <v>32</v>
      </c>
      <c r="I11" s="32" t="s">
        <v>3</v>
      </c>
      <c r="J11" s="36">
        <f aca="true" ca="1" t="shared" si="0" ref="J11:J24">YEAR(D11)-YEAR(TODAY())</f>
        <v>-57</v>
      </c>
      <c r="K11" s="34">
        <f aca="true" t="shared" si="1" ref="K11:K24">F11-J11</f>
        <v>35912</v>
      </c>
      <c r="L11" s="37">
        <f aca="true" t="shared" si="2" ref="L11:L24">IF(M11&gt;25,100)</f>
        <v>100</v>
      </c>
      <c r="M11" s="35" t="s">
        <v>33</v>
      </c>
      <c r="N11" s="37">
        <f aca="true" t="shared" si="3" ref="N11:N24">IF(M11&gt;25,2000)</f>
        <v>2000</v>
      </c>
      <c r="O11" s="38" t="e">
        <f>IF(L11&lt;100,"si","no"&gt;100.009)</f>
        <v>#NAME?</v>
      </c>
      <c r="P11" s="37"/>
      <c r="Q11" s="37"/>
      <c r="R11" s="37"/>
      <c r="S11" s="37"/>
      <c r="T11" s="39"/>
    </row>
    <row r="12" spans="1:20" ht="24">
      <c r="A12" s="40" t="s">
        <v>34</v>
      </c>
      <c r="B12" s="41" t="s">
        <v>35</v>
      </c>
      <c r="C12" s="41" t="s">
        <v>36</v>
      </c>
      <c r="D12" s="42" t="s">
        <v>37</v>
      </c>
      <c r="E12" s="41" t="s">
        <v>31</v>
      </c>
      <c r="F12" s="42">
        <v>33362</v>
      </c>
      <c r="G12" s="42"/>
      <c r="H12" s="43" t="s">
        <v>32</v>
      </c>
      <c r="I12" s="41" t="s">
        <v>3</v>
      </c>
      <c r="J12" s="36">
        <f ca="1" t="shared" si="0"/>
        <v>-56</v>
      </c>
      <c r="K12" s="34">
        <f t="shared" si="1"/>
        <v>33418</v>
      </c>
      <c r="L12" s="37">
        <f t="shared" si="2"/>
        <v>100</v>
      </c>
      <c r="M12" s="43" t="s">
        <v>33</v>
      </c>
      <c r="N12" s="37">
        <f t="shared" si="3"/>
        <v>2000</v>
      </c>
      <c r="O12" s="43"/>
      <c r="P12" s="44"/>
      <c r="Q12" s="44"/>
      <c r="R12" s="44"/>
      <c r="S12" s="37"/>
      <c r="T12" s="39"/>
    </row>
    <row r="13" spans="1:20" ht="24">
      <c r="A13" s="40" t="s">
        <v>38</v>
      </c>
      <c r="B13" s="41" t="s">
        <v>39</v>
      </c>
      <c r="C13" s="41" t="s">
        <v>40</v>
      </c>
      <c r="D13" s="42" t="s">
        <v>41</v>
      </c>
      <c r="E13" s="41" t="s">
        <v>31</v>
      </c>
      <c r="F13" s="42">
        <v>33818</v>
      </c>
      <c r="G13" s="42"/>
      <c r="H13" s="43" t="s">
        <v>32</v>
      </c>
      <c r="I13" s="41" t="s">
        <v>6</v>
      </c>
      <c r="J13" s="36">
        <f ca="1" t="shared" si="0"/>
        <v>-55</v>
      </c>
      <c r="K13" s="34">
        <f t="shared" si="1"/>
        <v>33873</v>
      </c>
      <c r="L13" s="37">
        <f t="shared" si="2"/>
        <v>100</v>
      </c>
      <c r="M13" s="43" t="s">
        <v>42</v>
      </c>
      <c r="N13" s="37">
        <f t="shared" si="3"/>
        <v>2000</v>
      </c>
      <c r="O13" s="43"/>
      <c r="P13" s="44"/>
      <c r="Q13" s="44"/>
      <c r="R13" s="44"/>
      <c r="S13" s="37"/>
      <c r="T13" s="39"/>
    </row>
    <row r="14" spans="1:20" ht="24">
      <c r="A14" s="40" t="s">
        <v>43</v>
      </c>
      <c r="B14" s="41" t="s">
        <v>44</v>
      </c>
      <c r="C14" s="41" t="s">
        <v>45</v>
      </c>
      <c r="D14" s="42" t="s">
        <v>46</v>
      </c>
      <c r="E14" s="41" t="s">
        <v>47</v>
      </c>
      <c r="F14" s="42">
        <v>32539</v>
      </c>
      <c r="G14" s="42"/>
      <c r="H14" s="43" t="s">
        <v>5</v>
      </c>
      <c r="I14" s="41" t="s">
        <v>5</v>
      </c>
      <c r="J14" s="36">
        <f ca="1" t="shared" si="0"/>
        <v>-54</v>
      </c>
      <c r="K14" s="34">
        <f t="shared" si="1"/>
        <v>32593</v>
      </c>
      <c r="L14" s="37">
        <f t="shared" si="2"/>
        <v>100</v>
      </c>
      <c r="M14" s="43" t="s">
        <v>42</v>
      </c>
      <c r="N14" s="37">
        <f t="shared" si="3"/>
        <v>2000</v>
      </c>
      <c r="O14" s="43"/>
      <c r="P14" s="44"/>
      <c r="Q14" s="44"/>
      <c r="R14" s="44"/>
      <c r="S14" s="37"/>
      <c r="T14" s="39"/>
    </row>
    <row r="15" spans="1:20" ht="24">
      <c r="A15" s="40" t="s">
        <v>48</v>
      </c>
      <c r="B15" s="41" t="s">
        <v>49</v>
      </c>
      <c r="C15" s="41" t="s">
        <v>29</v>
      </c>
      <c r="D15" s="42" t="s">
        <v>50</v>
      </c>
      <c r="E15" s="41" t="s">
        <v>31</v>
      </c>
      <c r="F15" s="42">
        <v>34032</v>
      </c>
      <c r="G15" s="42"/>
      <c r="H15" s="43" t="s">
        <v>32</v>
      </c>
      <c r="I15" s="41" t="s">
        <v>4</v>
      </c>
      <c r="J15" s="36">
        <f ca="1" t="shared" si="0"/>
        <v>-52</v>
      </c>
      <c r="K15" s="34">
        <f t="shared" si="1"/>
        <v>34084</v>
      </c>
      <c r="L15" s="37">
        <f t="shared" si="2"/>
        <v>100</v>
      </c>
      <c r="M15" s="43" t="s">
        <v>33</v>
      </c>
      <c r="N15" s="37">
        <f t="shared" si="3"/>
        <v>2000</v>
      </c>
      <c r="O15" s="43"/>
      <c r="P15" s="44"/>
      <c r="Q15" s="44"/>
      <c r="R15" s="44"/>
      <c r="S15" s="37"/>
      <c r="T15" s="39"/>
    </row>
    <row r="16" spans="1:20" ht="24">
      <c r="A16" s="40" t="s">
        <v>51</v>
      </c>
      <c r="B16" s="41" t="s">
        <v>52</v>
      </c>
      <c r="C16" s="41" t="s">
        <v>53</v>
      </c>
      <c r="D16" s="42" t="s">
        <v>54</v>
      </c>
      <c r="E16" s="41" t="s">
        <v>31</v>
      </c>
      <c r="F16" s="42">
        <v>35251</v>
      </c>
      <c r="G16" s="42"/>
      <c r="H16" s="43" t="s">
        <v>6</v>
      </c>
      <c r="I16" s="41" t="s">
        <v>3</v>
      </c>
      <c r="J16" s="36">
        <f ca="1" t="shared" si="0"/>
        <v>-52</v>
      </c>
      <c r="K16" s="34">
        <f t="shared" si="1"/>
        <v>35303</v>
      </c>
      <c r="L16" s="37">
        <f t="shared" si="2"/>
        <v>100</v>
      </c>
      <c r="M16" s="43" t="s">
        <v>33</v>
      </c>
      <c r="N16" s="37">
        <f t="shared" si="3"/>
        <v>2000</v>
      </c>
      <c r="O16" s="43"/>
      <c r="P16" s="44"/>
      <c r="Q16" s="44"/>
      <c r="R16" s="44"/>
      <c r="S16" s="37"/>
      <c r="T16" s="39"/>
    </row>
    <row r="17" spans="1:20" ht="24">
      <c r="A17" s="40" t="s">
        <v>34</v>
      </c>
      <c r="B17" s="41" t="s">
        <v>55</v>
      </c>
      <c r="C17" s="41" t="s">
        <v>56</v>
      </c>
      <c r="D17" s="42" t="s">
        <v>57</v>
      </c>
      <c r="E17" s="41" t="s">
        <v>31</v>
      </c>
      <c r="F17" s="42">
        <v>33119</v>
      </c>
      <c r="G17" s="42"/>
      <c r="H17" s="43" t="s">
        <v>32</v>
      </c>
      <c r="I17" s="41" t="s">
        <v>3</v>
      </c>
      <c r="J17" s="36">
        <f ca="1" t="shared" si="0"/>
        <v>-51</v>
      </c>
      <c r="K17" s="34">
        <f t="shared" si="1"/>
        <v>33170</v>
      </c>
      <c r="L17" s="37">
        <f t="shared" si="2"/>
        <v>100</v>
      </c>
      <c r="M17" s="43" t="s">
        <v>42</v>
      </c>
      <c r="N17" s="37">
        <f t="shared" si="3"/>
        <v>2000</v>
      </c>
      <c r="O17" s="43"/>
      <c r="P17" s="44"/>
      <c r="Q17" s="44"/>
      <c r="R17" s="44"/>
      <c r="S17" s="37"/>
      <c r="T17" s="39"/>
    </row>
    <row r="18" spans="1:20" ht="24">
      <c r="A18" s="40" t="s">
        <v>58</v>
      </c>
      <c r="B18" s="41" t="s">
        <v>59</v>
      </c>
      <c r="C18" s="41" t="s">
        <v>60</v>
      </c>
      <c r="D18" s="42" t="s">
        <v>61</v>
      </c>
      <c r="E18" s="41" t="s">
        <v>62</v>
      </c>
      <c r="F18" s="42">
        <v>34668</v>
      </c>
      <c r="G18" s="42"/>
      <c r="H18" s="43" t="s">
        <v>6</v>
      </c>
      <c r="I18" s="41" t="s">
        <v>4</v>
      </c>
      <c r="J18" s="36">
        <f ca="1" t="shared" si="0"/>
        <v>-51</v>
      </c>
      <c r="K18" s="34">
        <f t="shared" si="1"/>
        <v>34719</v>
      </c>
      <c r="L18" s="37">
        <f t="shared" si="2"/>
        <v>100</v>
      </c>
      <c r="M18" s="43" t="s">
        <v>42</v>
      </c>
      <c r="N18" s="37">
        <f t="shared" si="3"/>
        <v>2000</v>
      </c>
      <c r="O18" s="43"/>
      <c r="P18" s="44"/>
      <c r="Q18" s="44"/>
      <c r="R18" s="44"/>
      <c r="S18" s="37"/>
      <c r="T18" s="39"/>
    </row>
    <row r="19" spans="1:20" ht="24">
      <c r="A19" s="40" t="s">
        <v>63</v>
      </c>
      <c r="B19" s="41" t="s">
        <v>64</v>
      </c>
      <c r="C19" s="41" t="s">
        <v>65</v>
      </c>
      <c r="D19" s="42" t="s">
        <v>66</v>
      </c>
      <c r="E19" s="41" t="s">
        <v>47</v>
      </c>
      <c r="F19" s="42">
        <v>31935</v>
      </c>
      <c r="G19" s="42"/>
      <c r="H19" s="43" t="s">
        <v>5</v>
      </c>
      <c r="I19" s="41" t="s">
        <v>2</v>
      </c>
      <c r="J19" s="36">
        <f ca="1" t="shared" si="0"/>
        <v>-50</v>
      </c>
      <c r="K19" s="34">
        <f t="shared" si="1"/>
        <v>31985</v>
      </c>
      <c r="L19" s="37">
        <f t="shared" si="2"/>
        <v>100</v>
      </c>
      <c r="M19" s="43" t="s">
        <v>42</v>
      </c>
      <c r="N19" s="37">
        <f t="shared" si="3"/>
        <v>2000</v>
      </c>
      <c r="O19" s="43"/>
      <c r="P19" s="44"/>
      <c r="Q19" s="44"/>
      <c r="R19" s="44"/>
      <c r="S19" s="37"/>
      <c r="T19" s="39"/>
    </row>
    <row r="20" spans="1:20" ht="24">
      <c r="A20" s="40" t="s">
        <v>67</v>
      </c>
      <c r="B20" s="41" t="s">
        <v>68</v>
      </c>
      <c r="C20" s="41" t="s">
        <v>49</v>
      </c>
      <c r="D20" s="42" t="s">
        <v>69</v>
      </c>
      <c r="E20" s="41" t="s">
        <v>47</v>
      </c>
      <c r="F20" s="42">
        <v>32965</v>
      </c>
      <c r="G20" s="42"/>
      <c r="H20" s="43" t="s">
        <v>5</v>
      </c>
      <c r="I20" s="41" t="s">
        <v>2</v>
      </c>
      <c r="J20" s="36">
        <f ca="1" t="shared" si="0"/>
        <v>-47</v>
      </c>
      <c r="K20" s="34">
        <f t="shared" si="1"/>
        <v>33012</v>
      </c>
      <c r="L20" s="37">
        <f t="shared" si="2"/>
        <v>100</v>
      </c>
      <c r="M20" s="43" t="s">
        <v>33</v>
      </c>
      <c r="N20" s="37">
        <f t="shared" si="3"/>
        <v>2000</v>
      </c>
      <c r="O20" s="43"/>
      <c r="P20" s="44"/>
      <c r="Q20" s="44"/>
      <c r="R20" s="44"/>
      <c r="S20" s="37"/>
      <c r="T20" s="39"/>
    </row>
    <row r="21" spans="1:20" ht="24">
      <c r="A21" s="40" t="s">
        <v>70</v>
      </c>
      <c r="B21" s="41" t="s">
        <v>71</v>
      </c>
      <c r="C21" s="41" t="s">
        <v>72</v>
      </c>
      <c r="D21" s="42" t="s">
        <v>73</v>
      </c>
      <c r="E21" s="41" t="s">
        <v>31</v>
      </c>
      <c r="F21" s="42">
        <v>33093</v>
      </c>
      <c r="G21" s="42"/>
      <c r="H21" s="43" t="s">
        <v>32</v>
      </c>
      <c r="I21" s="41" t="s">
        <v>3</v>
      </c>
      <c r="J21" s="36">
        <f ca="1" t="shared" si="0"/>
        <v>-47</v>
      </c>
      <c r="K21" s="34">
        <f t="shared" si="1"/>
        <v>33140</v>
      </c>
      <c r="L21" s="37">
        <f t="shared" si="2"/>
        <v>100</v>
      </c>
      <c r="M21" s="43" t="s">
        <v>33</v>
      </c>
      <c r="N21" s="37">
        <f t="shared" si="3"/>
        <v>2000</v>
      </c>
      <c r="O21" s="43"/>
      <c r="P21" s="44"/>
      <c r="Q21" s="44"/>
      <c r="R21" s="44"/>
      <c r="S21" s="37"/>
      <c r="T21" s="39"/>
    </row>
    <row r="22" spans="1:20" ht="24">
      <c r="A22" s="40" t="s">
        <v>74</v>
      </c>
      <c r="B22" s="41" t="s">
        <v>75</v>
      </c>
      <c r="C22" s="41" t="s">
        <v>76</v>
      </c>
      <c r="D22" s="42" t="s">
        <v>77</v>
      </c>
      <c r="E22" s="41" t="s">
        <v>47</v>
      </c>
      <c r="F22" s="42">
        <v>33785</v>
      </c>
      <c r="G22" s="42"/>
      <c r="H22" s="43" t="s">
        <v>5</v>
      </c>
      <c r="I22" s="41" t="s">
        <v>5</v>
      </c>
      <c r="J22" s="36">
        <f ca="1" t="shared" si="0"/>
        <v>-45</v>
      </c>
      <c r="K22" s="34">
        <f t="shared" si="1"/>
        <v>33830</v>
      </c>
      <c r="L22" s="37">
        <f t="shared" si="2"/>
        <v>100</v>
      </c>
      <c r="M22" s="43" t="s">
        <v>33</v>
      </c>
      <c r="N22" s="37">
        <f t="shared" si="3"/>
        <v>2000</v>
      </c>
      <c r="O22" s="43"/>
      <c r="P22" s="44"/>
      <c r="Q22" s="44"/>
      <c r="R22" s="44"/>
      <c r="S22" s="37"/>
      <c r="T22" s="39"/>
    </row>
    <row r="23" spans="1:20" ht="24">
      <c r="A23" s="40" t="s">
        <v>78</v>
      </c>
      <c r="B23" s="41" t="s">
        <v>28</v>
      </c>
      <c r="C23" s="41" t="s">
        <v>29</v>
      </c>
      <c r="D23" s="42" t="s">
        <v>79</v>
      </c>
      <c r="E23" s="41" t="s">
        <v>47</v>
      </c>
      <c r="F23" s="42">
        <v>33938</v>
      </c>
      <c r="G23" s="42"/>
      <c r="H23" s="43" t="s">
        <v>5</v>
      </c>
      <c r="I23" s="41" t="s">
        <v>5</v>
      </c>
      <c r="J23" s="36">
        <f ca="1" t="shared" si="0"/>
        <v>-45</v>
      </c>
      <c r="K23" s="34">
        <f t="shared" si="1"/>
        <v>33983</v>
      </c>
      <c r="L23" s="37">
        <f t="shared" si="2"/>
        <v>100</v>
      </c>
      <c r="M23" s="43" t="s">
        <v>33</v>
      </c>
      <c r="N23" s="37">
        <f t="shared" si="3"/>
        <v>2000</v>
      </c>
      <c r="O23" s="43"/>
      <c r="P23" s="44"/>
      <c r="Q23" s="44"/>
      <c r="R23" s="44"/>
      <c r="S23" s="37"/>
      <c r="T23" s="39"/>
    </row>
    <row r="24" spans="1:20" ht="24">
      <c r="A24" s="45" t="s">
        <v>80</v>
      </c>
      <c r="B24" s="46" t="s">
        <v>40</v>
      </c>
      <c r="C24" s="46" t="s">
        <v>81</v>
      </c>
      <c r="D24" s="47" t="s">
        <v>82</v>
      </c>
      <c r="E24" s="46" t="s">
        <v>47</v>
      </c>
      <c r="F24" s="47">
        <v>34852</v>
      </c>
      <c r="G24" s="47"/>
      <c r="H24" s="48" t="s">
        <v>5</v>
      </c>
      <c r="I24" s="46" t="s">
        <v>2</v>
      </c>
      <c r="J24" s="36">
        <f ca="1" t="shared" si="0"/>
        <v>-42</v>
      </c>
      <c r="K24" s="34">
        <f t="shared" si="1"/>
        <v>34894</v>
      </c>
      <c r="L24" s="37">
        <f t="shared" si="2"/>
        <v>100</v>
      </c>
      <c r="M24" s="48" t="s">
        <v>33</v>
      </c>
      <c r="N24" s="37">
        <f t="shared" si="3"/>
        <v>2000</v>
      </c>
      <c r="O24" s="48"/>
      <c r="P24" s="49"/>
      <c r="Q24" s="49"/>
      <c r="R24" s="49"/>
      <c r="S24" s="50"/>
      <c r="T24" s="51"/>
    </row>
    <row r="26" ht="23.25">
      <c r="R26" s="2"/>
    </row>
    <row r="27" spans="1:18" ht="23.25">
      <c r="A27" s="52" t="s">
        <v>83</v>
      </c>
      <c r="R27" s="2"/>
    </row>
    <row r="28" ht="23.25">
      <c r="A28" s="1" t="s">
        <v>84</v>
      </c>
    </row>
    <row r="29" ht="23.25">
      <c r="A29" s="52" t="s">
        <v>85</v>
      </c>
    </row>
    <row r="30" ht="23.25">
      <c r="A30" s="1" t="s">
        <v>86</v>
      </c>
    </row>
    <row r="31" ht="23.25">
      <c r="A31" s="52" t="s">
        <v>87</v>
      </c>
    </row>
    <row r="32" ht="23.25">
      <c r="A32" s="1" t="s">
        <v>88</v>
      </c>
    </row>
    <row r="33" ht="23.25">
      <c r="A33" s="52" t="s">
        <v>89</v>
      </c>
    </row>
    <row r="34" ht="23.25">
      <c r="A34" s="1" t="s">
        <v>90</v>
      </c>
    </row>
    <row r="35" ht="23.25">
      <c r="A35" s="52" t="s">
        <v>91</v>
      </c>
    </row>
    <row r="36" ht="23.25">
      <c r="A36" s="1" t="s">
        <v>92</v>
      </c>
    </row>
  </sheetData>
  <sheetProtection selectLockedCells="1" selectUnlockedCells="1"/>
  <mergeCells count="2">
    <mergeCell ref="A1:T1"/>
    <mergeCell ref="A3:B3"/>
  </mergeCells>
  <printOptions horizontalCentered="1"/>
  <pageMargins left="0.39375" right="0.39375" top="0.7875" bottom="0.39375" header="0.5118055555555555" footer="0.5118055555555555"/>
  <pageSetup horizontalDpi="300" verticalDpi="300" orientation="landscape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2017-05-23T15:05:23Z</dcterms:modified>
  <cp:category/>
  <cp:version/>
  <cp:contentType/>
  <cp:contentStatus/>
</cp:coreProperties>
</file>