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<sst xmlns="http://schemas.openxmlformats.org/spreadsheetml/2006/main" count="61" uniqueCount="21">
  <si>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PREPARATORIA “LAMAR”</t>
  </si>
  <si>
    <t>CURSOS</t>
  </si>
  <si>
    <t>PRECIO</t>
  </si>
  <si>
    <t>WORD</t>
  </si>
  <si>
    <t>EXCEL</t>
  </si>
  <si>
    <t>POWER POINT</t>
  </si>
  <si>
    <t>ACCESS</t>
  </si>
  <si>
    <t>GANANCIA</t>
  </si>
  <si>
    <t>CURSOS POR HORA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</si>
  <si>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</si>
  <si>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</si>
  <si>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</si>
  <si>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</si>
  <si>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</si>
  <si>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</si>
  <si>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</si>
  <si>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</si>
  <si>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CURSO MÍNIMO</t>
  </si>
  <si>
    <t>CURSO MÁXIMO</t>
  </si>
  <si>
    <t>CURSO PROMEDIO</t>
  </si>
  <si>
    <t>CURSOS EN PESOS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</si>
</sst>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\$* #,##0.00\ ;&quot;-$&quot;* #,##0.00\ ;\$* \-#\ ;@\ "/>
    <numFmt numFmtId="167" formatCode="0%"/>
    <numFmt numFmtId="168" formatCode="0"/>
    <numFmt numFmtId="169" formatCode="[$$-80A]#,##0.00;[RED]\-[$$-80A]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Stylus BT"/>
      <family val="2"/>
    </font>
    <font>
      <sz val="14"/>
      <name val="Stylus BT"/>
      <family val="2"/>
    </font>
    <font>
      <b/>
      <sz val="18"/>
      <name val="Stylus BT"/>
      <family val="2"/>
    </font>
    <font>
      <sz val="14"/>
      <color indexed="9"/>
      <name val="Stylus BT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5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vertical="center"/>
      <protection/>
    </xf>
    <xf numFmtId="166" fontId="3" fillId="0" borderId="1" xfId="0" applyNumberFormat="1" applyFont="1" applyBorder="1" applyAlignment="1" applyProtection="1">
      <alignment vertical="center"/>
      <protection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7" fontId="3" fillId="0" borderId="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3" borderId="4" xfId="0" applyFont="1" applyFill="1" applyBorder="1" applyAlignment="1" applyProtection="1">
      <alignment/>
      <protection/>
    </xf>
    <xf numFmtId="164" fontId="3" fillId="0" borderId="5" xfId="0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vertical="center"/>
      <protection locked="0"/>
    </xf>
    <xf numFmtId="169" fontId="3" fillId="0" borderId="5" xfId="0" applyNumberFormat="1" applyFont="1" applyFill="1" applyBorder="1" applyAlignment="1" applyProtection="1">
      <alignment horizontal="center" vertical="center"/>
      <protection locked="0"/>
    </xf>
    <xf numFmtId="169" fontId="3" fillId="0" borderId="1" xfId="0" applyNumberFormat="1" applyFont="1" applyFill="1" applyBorder="1" applyAlignment="1" applyProtection="1">
      <alignment horizontal="center" vertical="center"/>
      <protection locked="0"/>
    </xf>
    <xf numFmtId="169" fontId="3" fillId="0" borderId="0" xfId="0" applyNumberFormat="1" applyFont="1" applyFill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CURSO TOTAL SEMANAL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ORIGINAL!$A$19:$A$22</c:f>
              <c:strCache/>
            </c:strRef>
          </c:cat>
          <c:val>
            <c:numRef>
              <c:f>ORIGINAL!$I$19:$I$22</c:f>
              <c:numCache/>
            </c:numRef>
          </c:val>
          <c:shape val="box"/>
        </c:ser>
        <c:gapWidth val="100"/>
        <c:shape val="box"/>
        <c:axId val="30413853"/>
        <c:axId val="5289222"/>
      </c:bar3DChart>
      <c:date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9222"/>
        <c:crosses val="autoZero"/>
        <c:auto val="0"/>
        <c:noMultiLvlLbl val="0"/>
      </c:dateAx>
      <c:valAx>
        <c:axId val="528922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TOTAL EN PESOS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dLbls>
            <c:numFmt formatCode="[$$-80A]#,##0.00;[RED]\-[$$-80A]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ORIGINAL!$A$54:$A$57</c:f>
              <c:strCache/>
            </c:strRef>
          </c:cat>
          <c:val>
            <c:numRef>
              <c:f>ORIGINAL!$I$54:$I$57</c:f>
              <c:numCache/>
            </c:numRef>
          </c:val>
          <c:shape val="box"/>
        </c:ser>
        <c:gapWidth val="100"/>
        <c:shape val="box"/>
        <c:axId val="47602999"/>
        <c:axId val="25773808"/>
      </c:bar3DChart>
      <c:date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773808"/>
        <c:crosses val="autoZero"/>
        <c:auto val="0"/>
        <c:noMultiLvlLbl val="0"/>
      </c:date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0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GANANCIA TOTAL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numFmt formatCode="[$$-80A]#,##0.00;[RED]\-[$$-80A]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ORIGINAL!$A$87:$A$90</c:f>
              <c:strCache/>
            </c:strRef>
          </c:cat>
          <c:val>
            <c:numRef>
              <c:f>ORIGINAL!$I$87:$I$90</c:f>
              <c:numCache/>
            </c:numRef>
          </c:val>
        </c:ser>
        <c:holeSize val="50"/>
      </c:doughnut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114300</xdr:rowOff>
    </xdr:from>
    <xdr:to>
      <xdr:col>1</xdr:col>
      <xdr:colOff>990600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25431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990600</xdr:colOff>
      <xdr:row>25</xdr:row>
      <xdr:rowOff>161925</xdr:rowOff>
    </xdr:from>
    <xdr:to>
      <xdr:col>7</xdr:col>
      <xdr:colOff>981075</xdr:colOff>
      <xdr:row>38</xdr:row>
      <xdr:rowOff>209550</xdr:rowOff>
    </xdr:to>
    <xdr:graphicFrame>
      <xdr:nvGraphicFramePr>
        <xdr:cNvPr id="2" name="Chart 2"/>
        <xdr:cNvGraphicFramePr/>
      </xdr:nvGraphicFramePr>
      <xdr:xfrm>
        <a:off x="4819650" y="6172200"/>
        <a:ext cx="42957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619125</xdr:colOff>
      <xdr:row>61</xdr:row>
      <xdr:rowOff>66675</xdr:rowOff>
    </xdr:from>
    <xdr:to>
      <xdr:col>7</xdr:col>
      <xdr:colOff>609600</xdr:colOff>
      <xdr:row>74</xdr:row>
      <xdr:rowOff>114300</xdr:rowOff>
    </xdr:to>
    <xdr:graphicFrame>
      <xdr:nvGraphicFramePr>
        <xdr:cNvPr id="3" name="Chart 3"/>
        <xdr:cNvGraphicFramePr/>
      </xdr:nvGraphicFramePr>
      <xdr:xfrm>
        <a:off x="4448175" y="14601825"/>
        <a:ext cx="42957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1038225</xdr:colOff>
      <xdr:row>94</xdr:row>
      <xdr:rowOff>66675</xdr:rowOff>
    </xdr:from>
    <xdr:to>
      <xdr:col>8</xdr:col>
      <xdr:colOff>1028700</xdr:colOff>
      <xdr:row>107</xdr:row>
      <xdr:rowOff>104775</xdr:rowOff>
    </xdr:to>
    <xdr:graphicFrame>
      <xdr:nvGraphicFramePr>
        <xdr:cNvPr id="4" name="Chart 4"/>
        <xdr:cNvGraphicFramePr/>
      </xdr:nvGraphicFramePr>
      <xdr:xfrm>
        <a:off x="5943600" y="22326600"/>
        <a:ext cx="42957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152400</xdr:colOff>
      <xdr:row>41</xdr:row>
      <xdr:rowOff>9525</xdr:rowOff>
    </xdr:from>
    <xdr:to>
      <xdr:col>1</xdr:col>
      <xdr:colOff>1009650</xdr:colOff>
      <xdr:row>45</xdr:row>
      <xdr:rowOff>161925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77400"/>
          <a:ext cx="25336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76</xdr:row>
      <xdr:rowOff>219075</xdr:rowOff>
    </xdr:from>
    <xdr:to>
      <xdr:col>2</xdr:col>
      <xdr:colOff>9525</xdr:colOff>
      <xdr:row>81</xdr:row>
      <xdr:rowOff>142875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183225"/>
          <a:ext cx="25431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45" zoomScaleNormal="45" zoomScaleSheetLayoutView="41" workbookViewId="0" topLeftCell="A61">
      <selection activeCell="A77" sqref="A77"/>
    </sheetView>
  </sheetViews>
  <sheetFormatPr defaultColWidth="11.421875" defaultRowHeight="15"/>
  <cols>
    <col min="1" max="1" width="25.140625" style="1" customWidth="1"/>
    <col min="2" max="12" width="16.140625" style="1" customWidth="1"/>
    <col min="13" max="16384" width="10.57421875" style="1" customWidth="1"/>
  </cols>
  <sheetData>
    <row r="1" spans="1:12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4">
        <f ca="1">TODAY()</f>
        <v>42783</v>
      </c>
    </row>
    <row r="4" spans="2:12" ht="23.25">
      <c r="B4" s="5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>
      <c r="A9" s="8" t="s">
        <v>1</v>
      </c>
      <c r="B9" s="8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>
      <c r="A10" s="9" t="s">
        <v>3</v>
      </c>
      <c r="B10" s="10">
        <v>200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>
      <c r="A11" s="9" t="s">
        <v>4</v>
      </c>
      <c r="B11" s="10">
        <v>200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">
      <c r="A12" s="9" t="s">
        <v>5</v>
      </c>
      <c r="B12" s="10">
        <v>150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">
      <c r="A13" s="9" t="s">
        <v>6</v>
      </c>
      <c r="B13" s="10">
        <v>250</v>
      </c>
      <c r="C13" s="7"/>
      <c r="D13" s="7"/>
      <c r="E13" s="7"/>
      <c r="F13" s="7"/>
      <c r="G13" s="7"/>
      <c r="H13" s="7"/>
      <c r="I13" s="7"/>
      <c r="J13" s="7"/>
      <c r="K13" s="11" t="s">
        <v>7</v>
      </c>
      <c r="L13" s="12">
        <v>0.35</v>
      </c>
    </row>
    <row r="14" spans="1:12" ht="1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8">
      <c r="A15" s="1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">
      <c r="A16" s="7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8">
      <c r="A17" s="15"/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6">
      <c r="A18" s="17"/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11" t="s">
        <v>17</v>
      </c>
      <c r="K18" s="11" t="s">
        <v>18</v>
      </c>
      <c r="L18" s="11" t="s">
        <v>19</v>
      </c>
    </row>
    <row r="19" spans="1:12" ht="18">
      <c r="A19" s="9" t="s">
        <v>3</v>
      </c>
      <c r="B19" s="18">
        <v>3</v>
      </c>
      <c r="C19" s="18">
        <v>6</v>
      </c>
      <c r="D19" s="18">
        <v>5</v>
      </c>
      <c r="E19" s="18">
        <v>7</v>
      </c>
      <c r="F19" s="18">
        <v>10</v>
      </c>
      <c r="G19" s="18">
        <v>0</v>
      </c>
      <c r="H19" s="18">
        <v>20</v>
      </c>
      <c r="I19" s="19">
        <f aca="true" t="shared" si="0" ref="I19:I22">SUM(B18:H19)</f>
        <v>51</v>
      </c>
      <c r="J19" s="19">
        <f aca="true" t="shared" si="1" ref="J19:J22">MIN(B19:H19)</f>
        <v>0</v>
      </c>
      <c r="K19" s="19">
        <f aca="true" t="shared" si="2" ref="K19:K22">MAX(B19:H19)</f>
        <v>20</v>
      </c>
      <c r="L19" s="20">
        <f aca="true" t="shared" si="3" ref="L19:L22">AVERAGE(B19:H19)</f>
        <v>7.285714285714286</v>
      </c>
    </row>
    <row r="20" spans="1:12" ht="18">
      <c r="A20" s="9" t="s">
        <v>4</v>
      </c>
      <c r="B20" s="21">
        <v>1</v>
      </c>
      <c r="C20" s="21">
        <v>4</v>
      </c>
      <c r="D20" s="21">
        <v>3</v>
      </c>
      <c r="E20" s="21">
        <v>2</v>
      </c>
      <c r="F20" s="21">
        <v>5</v>
      </c>
      <c r="G20" s="21">
        <v>2</v>
      </c>
      <c r="H20" s="21">
        <v>6</v>
      </c>
      <c r="I20" s="19">
        <f t="shared" si="0"/>
        <v>74</v>
      </c>
      <c r="J20" s="19">
        <f t="shared" si="1"/>
        <v>1</v>
      </c>
      <c r="K20" s="19">
        <f t="shared" si="2"/>
        <v>6</v>
      </c>
      <c r="L20" s="20">
        <f t="shared" si="3"/>
        <v>3.2857142857142856</v>
      </c>
    </row>
    <row r="21" spans="1:12" ht="18">
      <c r="A21" s="9" t="s">
        <v>5</v>
      </c>
      <c r="B21" s="21">
        <v>3</v>
      </c>
      <c r="C21" s="21">
        <v>8</v>
      </c>
      <c r="D21" s="21">
        <v>6</v>
      </c>
      <c r="E21" s="21">
        <v>2</v>
      </c>
      <c r="F21" s="21">
        <v>7</v>
      </c>
      <c r="G21" s="21">
        <v>1</v>
      </c>
      <c r="H21" s="21">
        <v>15</v>
      </c>
      <c r="I21" s="19">
        <f t="shared" si="0"/>
        <v>65</v>
      </c>
      <c r="J21" s="19">
        <f t="shared" si="1"/>
        <v>1</v>
      </c>
      <c r="K21" s="19">
        <f t="shared" si="2"/>
        <v>15</v>
      </c>
      <c r="L21" s="20">
        <f t="shared" si="3"/>
        <v>6</v>
      </c>
    </row>
    <row r="22" spans="1:12" ht="18">
      <c r="A22" s="9" t="s">
        <v>6</v>
      </c>
      <c r="B22" s="21">
        <v>2</v>
      </c>
      <c r="C22" s="21">
        <v>2</v>
      </c>
      <c r="D22" s="21">
        <v>1</v>
      </c>
      <c r="E22" s="21">
        <v>3</v>
      </c>
      <c r="F22" s="21">
        <v>4</v>
      </c>
      <c r="G22" s="21">
        <v>0</v>
      </c>
      <c r="H22" s="21">
        <v>6</v>
      </c>
      <c r="I22" s="19">
        <f t="shared" si="0"/>
        <v>60</v>
      </c>
      <c r="J22" s="19">
        <f t="shared" si="1"/>
        <v>0</v>
      </c>
      <c r="K22" s="19">
        <f t="shared" si="2"/>
        <v>6</v>
      </c>
      <c r="L22" s="20">
        <f t="shared" si="3"/>
        <v>2.5714285714285716</v>
      </c>
    </row>
    <row r="23" spans="1:12" ht="18">
      <c r="A23" s="9" t="s">
        <v>16</v>
      </c>
      <c r="B23" s="21">
        <f>SUM(B19:B22)</f>
        <v>9</v>
      </c>
      <c r="C23" s="21">
        <f>SUM(C19:C22)</f>
        <v>20</v>
      </c>
      <c r="D23" s="21">
        <f>SUM(D19:D22)</f>
        <v>15</v>
      </c>
      <c r="E23" s="21">
        <f>SUM(E19:E22)</f>
        <v>14</v>
      </c>
      <c r="F23" s="21">
        <f>SUM(F19:F22)</f>
        <v>26</v>
      </c>
      <c r="G23" s="21">
        <f>SUM(G19:G22)</f>
        <v>3</v>
      </c>
      <c r="H23" s="21">
        <f>SUM(H19:H22)</f>
        <v>47</v>
      </c>
      <c r="I23" s="22"/>
      <c r="J23" s="22"/>
      <c r="K23" s="22"/>
      <c r="L23" s="22"/>
    </row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spans="1:12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4">
        <f ca="1">TODAY()</f>
        <v>42783</v>
      </c>
    </row>
    <row r="44" spans="2:12" ht="23.25">
      <c r="B44" s="5"/>
      <c r="C44" s="6" t="s">
        <v>0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8"/>
    <row r="48" ht="18"/>
    <row r="49" ht="18"/>
    <row r="50" ht="18"/>
    <row r="51" ht="18"/>
    <row r="52" spans="1:12" ht="18">
      <c r="A52" s="15"/>
      <c r="B52" s="16" t="s">
        <v>20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36">
      <c r="A53" s="17"/>
      <c r="B53" s="11" t="s">
        <v>9</v>
      </c>
      <c r="C53" s="11" t="s">
        <v>10</v>
      </c>
      <c r="D53" s="11" t="s">
        <v>11</v>
      </c>
      <c r="E53" s="11" t="s">
        <v>12</v>
      </c>
      <c r="F53" s="11" t="s">
        <v>13</v>
      </c>
      <c r="G53" s="11" t="s">
        <v>14</v>
      </c>
      <c r="H53" s="11" t="s">
        <v>15</v>
      </c>
      <c r="I53" s="11" t="s">
        <v>16</v>
      </c>
      <c r="J53" s="11" t="s">
        <v>17</v>
      </c>
      <c r="K53" s="11" t="s">
        <v>18</v>
      </c>
      <c r="L53" s="11" t="s">
        <v>19</v>
      </c>
    </row>
    <row r="54" spans="1:12" ht="18">
      <c r="A54" s="9" t="s">
        <v>3</v>
      </c>
      <c r="B54" s="23">
        <f aca="true" t="shared" si="4" ref="B54:B57">PRODUCT(B19*B10)</f>
        <v>600</v>
      </c>
      <c r="C54" s="23">
        <f aca="true" t="shared" si="5" ref="C54:C57">PRODUCT(C19*B10)</f>
        <v>1200</v>
      </c>
      <c r="D54" s="23">
        <f aca="true" t="shared" si="6" ref="D54:D57">PRODUCT(D19*B10)</f>
        <v>1000</v>
      </c>
      <c r="E54" s="23">
        <f aca="true" t="shared" si="7" ref="E54:E57">PRODUCT(E19*B10)</f>
        <v>1400</v>
      </c>
      <c r="F54" s="23">
        <f aca="true" t="shared" si="8" ref="F54:F57">PRODUCT(F19*B10)</f>
        <v>2000</v>
      </c>
      <c r="G54" s="23">
        <f aca="true" t="shared" si="9" ref="G54:G57">PRODUCT(G19*B10)</f>
        <v>0</v>
      </c>
      <c r="H54" s="23">
        <f aca="true" t="shared" si="10" ref="H54:H57">PRODUCT(H19*B10)</f>
        <v>4000</v>
      </c>
      <c r="I54" s="23">
        <f aca="true" t="shared" si="11" ref="I54:I57">SUM(B54:H54)</f>
        <v>10200</v>
      </c>
      <c r="J54" s="23">
        <f aca="true" t="shared" si="12" ref="J54:J57">MIN(B54:H54)</f>
        <v>0</v>
      </c>
      <c r="K54" s="23">
        <f aca="true" t="shared" si="13" ref="K54:K57">MAX(B54:H54)</f>
        <v>4000</v>
      </c>
      <c r="L54" s="20">
        <f aca="true" t="shared" si="14" ref="L54:L57">AVERAGE(B54:H54)</f>
        <v>1457.142857142857</v>
      </c>
    </row>
    <row r="55" spans="1:12" ht="18">
      <c r="A55" s="9" t="s">
        <v>4</v>
      </c>
      <c r="B55" s="23">
        <f t="shared" si="4"/>
        <v>200</v>
      </c>
      <c r="C55" s="23">
        <f t="shared" si="5"/>
        <v>800</v>
      </c>
      <c r="D55" s="23">
        <f t="shared" si="6"/>
        <v>600</v>
      </c>
      <c r="E55" s="23">
        <f t="shared" si="7"/>
        <v>400</v>
      </c>
      <c r="F55" s="23">
        <f t="shared" si="8"/>
        <v>1000</v>
      </c>
      <c r="G55" s="23">
        <f t="shared" si="9"/>
        <v>400</v>
      </c>
      <c r="H55" s="23">
        <f t="shared" si="10"/>
        <v>1200</v>
      </c>
      <c r="I55" s="23">
        <f t="shared" si="11"/>
        <v>4600</v>
      </c>
      <c r="J55" s="23">
        <f t="shared" si="12"/>
        <v>200</v>
      </c>
      <c r="K55" s="23">
        <f t="shared" si="13"/>
        <v>1200</v>
      </c>
      <c r="L55" s="20">
        <f t="shared" si="14"/>
        <v>657.1428571428571</v>
      </c>
    </row>
    <row r="56" spans="1:12" ht="18">
      <c r="A56" s="9" t="s">
        <v>5</v>
      </c>
      <c r="B56" s="23">
        <f t="shared" si="4"/>
        <v>450</v>
      </c>
      <c r="C56" s="23">
        <f t="shared" si="5"/>
        <v>1200</v>
      </c>
      <c r="D56" s="23">
        <f t="shared" si="6"/>
        <v>900</v>
      </c>
      <c r="E56" s="23">
        <f t="shared" si="7"/>
        <v>300</v>
      </c>
      <c r="F56" s="23">
        <f t="shared" si="8"/>
        <v>1050</v>
      </c>
      <c r="G56" s="23">
        <f t="shared" si="9"/>
        <v>150</v>
      </c>
      <c r="H56" s="23">
        <f t="shared" si="10"/>
        <v>2250</v>
      </c>
      <c r="I56" s="23">
        <f t="shared" si="11"/>
        <v>6300</v>
      </c>
      <c r="J56" s="23">
        <f t="shared" si="12"/>
        <v>150</v>
      </c>
      <c r="K56" s="23">
        <f t="shared" si="13"/>
        <v>2250</v>
      </c>
      <c r="L56" s="20">
        <f t="shared" si="14"/>
        <v>900</v>
      </c>
    </row>
    <row r="57" spans="1:12" ht="18">
      <c r="A57" s="9" t="s">
        <v>6</v>
      </c>
      <c r="B57" s="23">
        <f t="shared" si="4"/>
        <v>500</v>
      </c>
      <c r="C57" s="23">
        <f t="shared" si="5"/>
        <v>500</v>
      </c>
      <c r="D57" s="23">
        <f t="shared" si="6"/>
        <v>250</v>
      </c>
      <c r="E57" s="23">
        <f t="shared" si="7"/>
        <v>750</v>
      </c>
      <c r="F57" s="23">
        <f t="shared" si="8"/>
        <v>1000</v>
      </c>
      <c r="G57" s="23">
        <f t="shared" si="9"/>
        <v>0</v>
      </c>
      <c r="H57" s="23">
        <f t="shared" si="10"/>
        <v>1500</v>
      </c>
      <c r="I57" s="23">
        <f t="shared" si="11"/>
        <v>4500</v>
      </c>
      <c r="J57" s="23">
        <f t="shared" si="12"/>
        <v>0</v>
      </c>
      <c r="K57" s="23">
        <f t="shared" si="13"/>
        <v>1500</v>
      </c>
      <c r="L57" s="20">
        <f t="shared" si="14"/>
        <v>642.8571428571429</v>
      </c>
    </row>
    <row r="58" spans="1:12" ht="18">
      <c r="A58" s="9" t="s">
        <v>16</v>
      </c>
      <c r="B58" s="24">
        <f>SUM(B54:B57)</f>
        <v>1750</v>
      </c>
      <c r="C58" s="24">
        <f>SUM(C54:C57)</f>
        <v>3700</v>
      </c>
      <c r="D58" s="24">
        <f>SUM(D54:D57)</f>
        <v>2750</v>
      </c>
      <c r="E58" s="24">
        <f>SUM(E54:E57)</f>
        <v>2850</v>
      </c>
      <c r="F58" s="24">
        <f>SUM(F54:F57)</f>
        <v>5050</v>
      </c>
      <c r="G58" s="24">
        <f>SUM(G54:G57)</f>
        <v>550</v>
      </c>
      <c r="H58" s="24">
        <f>SUM(H54:H57)</f>
        <v>8950</v>
      </c>
      <c r="I58" s="22"/>
      <c r="J58" s="22"/>
      <c r="K58" s="22"/>
      <c r="L58" s="22"/>
    </row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spans="1:12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  <c r="L79" s="4">
        <f ca="1">TODAY()</f>
        <v>42783</v>
      </c>
    </row>
    <row r="80" spans="2:12" ht="23.25">
      <c r="B80" s="5"/>
      <c r="C80" s="6" t="s"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8"/>
    <row r="84" ht="18"/>
    <row r="85" spans="1:12" ht="18">
      <c r="A85" s="15"/>
      <c r="B85" s="16" t="s">
        <v>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36">
      <c r="A86" s="17"/>
      <c r="B86" s="11" t="s">
        <v>9</v>
      </c>
      <c r="C86" s="11" t="s">
        <v>10</v>
      </c>
      <c r="D86" s="11" t="s">
        <v>11</v>
      </c>
      <c r="E86" s="11" t="s">
        <v>12</v>
      </c>
      <c r="F86" s="11" t="s">
        <v>13</v>
      </c>
      <c r="G86" s="11" t="s">
        <v>14</v>
      </c>
      <c r="H86" s="11" t="s">
        <v>15</v>
      </c>
      <c r="I86" s="11" t="s">
        <v>16</v>
      </c>
      <c r="J86" s="11" t="s">
        <v>17</v>
      </c>
      <c r="K86" s="11" t="s">
        <v>18</v>
      </c>
      <c r="L86" s="11" t="s">
        <v>19</v>
      </c>
    </row>
    <row r="87" spans="1:12" ht="18">
      <c r="A87" s="9" t="s">
        <v>3</v>
      </c>
      <c r="B87" s="23">
        <f>(L13*B54)</f>
        <v>210</v>
      </c>
      <c r="C87" s="23">
        <f>L13*C54</f>
        <v>420</v>
      </c>
      <c r="D87" s="23">
        <f>L13*D54</f>
        <v>350</v>
      </c>
      <c r="E87" s="23">
        <f>L13*E54</f>
        <v>489.99999999999994</v>
      </c>
      <c r="F87" s="23">
        <f>L13*F54</f>
        <v>700</v>
      </c>
      <c r="G87" s="23">
        <f>L13*G54</f>
        <v>0</v>
      </c>
      <c r="H87" s="23">
        <f>L13*H54</f>
        <v>1400</v>
      </c>
      <c r="I87" s="23">
        <f aca="true" t="shared" si="15" ref="I87:I90">SUM(B87:H87)</f>
        <v>3570</v>
      </c>
      <c r="J87" s="23">
        <f aca="true" t="shared" si="16" ref="J87:J90">MIN(B87:H87)</f>
        <v>0</v>
      </c>
      <c r="K87" s="23">
        <f aca="true" t="shared" si="17" ref="K87:K90">MAX(B87:H87)</f>
        <v>1400</v>
      </c>
      <c r="L87" s="23">
        <f aca="true" t="shared" si="18" ref="L87:L90">AVERAGE(B87:H87)</f>
        <v>510</v>
      </c>
    </row>
    <row r="88" spans="1:12" ht="18">
      <c r="A88" s="9" t="s">
        <v>4</v>
      </c>
      <c r="B88" s="23">
        <f>L13*B55</f>
        <v>70</v>
      </c>
      <c r="C88" s="23">
        <f>L13*C55</f>
        <v>280</v>
      </c>
      <c r="D88" s="24">
        <f>L13*D55</f>
        <v>210</v>
      </c>
      <c r="E88" s="24">
        <f>L13*E55</f>
        <v>140</v>
      </c>
      <c r="F88" s="24">
        <f>L13*F55</f>
        <v>350</v>
      </c>
      <c r="G88" s="24">
        <f>L13*G55</f>
        <v>140</v>
      </c>
      <c r="H88" s="24">
        <f>L13*H55</f>
        <v>420</v>
      </c>
      <c r="I88" s="23">
        <f t="shared" si="15"/>
        <v>1610</v>
      </c>
      <c r="J88" s="23">
        <f t="shared" si="16"/>
        <v>70</v>
      </c>
      <c r="K88" s="23">
        <f t="shared" si="17"/>
        <v>420</v>
      </c>
      <c r="L88" s="23">
        <f t="shared" si="18"/>
        <v>230</v>
      </c>
    </row>
    <row r="89" spans="1:12" ht="18">
      <c r="A89" s="9" t="s">
        <v>5</v>
      </c>
      <c r="B89" s="23">
        <f>L13*B56</f>
        <v>157.5</v>
      </c>
      <c r="C89" s="23">
        <f>L13*C56</f>
        <v>420</v>
      </c>
      <c r="D89" s="24">
        <f>L13*D56</f>
        <v>315</v>
      </c>
      <c r="E89" s="24">
        <f>L13*E56</f>
        <v>105</v>
      </c>
      <c r="F89" s="24">
        <f>L13*F56</f>
        <v>367.5</v>
      </c>
      <c r="G89" s="24">
        <f>L13*G56</f>
        <v>52.5</v>
      </c>
      <c r="H89" s="24">
        <f>L13*H56</f>
        <v>787.5</v>
      </c>
      <c r="I89" s="23">
        <f t="shared" si="15"/>
        <v>2205</v>
      </c>
      <c r="J89" s="23">
        <f t="shared" si="16"/>
        <v>52.5</v>
      </c>
      <c r="K89" s="23">
        <f t="shared" si="17"/>
        <v>787.5</v>
      </c>
      <c r="L89" s="23">
        <f t="shared" si="18"/>
        <v>315</v>
      </c>
    </row>
    <row r="90" spans="1:12" ht="18">
      <c r="A90" s="9" t="s">
        <v>6</v>
      </c>
      <c r="B90" s="24">
        <f>L13*B57</f>
        <v>175</v>
      </c>
      <c r="C90" s="23">
        <f>L13*C57</f>
        <v>175</v>
      </c>
      <c r="D90" s="24">
        <f>L13*D57</f>
        <v>87.5</v>
      </c>
      <c r="E90" s="24">
        <f>L13*E57</f>
        <v>262.5</v>
      </c>
      <c r="F90" s="24">
        <f>L13*F57</f>
        <v>350</v>
      </c>
      <c r="G90" s="24">
        <f>L13*G57</f>
        <v>0</v>
      </c>
      <c r="H90" s="24">
        <f>L13*H57</f>
        <v>525</v>
      </c>
      <c r="I90" s="23">
        <f t="shared" si="15"/>
        <v>1575</v>
      </c>
      <c r="J90" s="23">
        <f t="shared" si="16"/>
        <v>0</v>
      </c>
      <c r="K90" s="23">
        <f t="shared" si="17"/>
        <v>525</v>
      </c>
      <c r="L90" s="23">
        <f t="shared" si="18"/>
        <v>225</v>
      </c>
    </row>
    <row r="91" spans="1:12" ht="18">
      <c r="A91" s="9" t="s">
        <v>16</v>
      </c>
      <c r="B91" s="24">
        <f>SUM(B87:B90)</f>
        <v>612.5</v>
      </c>
      <c r="C91" s="24">
        <f>SUM(C87:C90)</f>
        <v>1295</v>
      </c>
      <c r="D91" s="24">
        <f>SUM(D87:D90)</f>
        <v>962.5</v>
      </c>
      <c r="E91" s="24">
        <f>SUM(E87:E90)</f>
        <v>997.5</v>
      </c>
      <c r="F91" s="24">
        <f>SUM(F87:F90)</f>
        <v>1767.5</v>
      </c>
      <c r="G91" s="24">
        <f>SUM(G87:G90)</f>
        <v>192.5</v>
      </c>
      <c r="H91" s="24">
        <f>SUM(H87:H90)</f>
        <v>3132.5</v>
      </c>
      <c r="I91" s="25"/>
      <c r="J91" s="25"/>
      <c r="K91" s="25"/>
      <c r="L91" s="25"/>
    </row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</sheetData>
  <sheetProtection selectLockedCells="1" selectUnlockedCells="1"/>
  <mergeCells count="6">
    <mergeCell ref="C4:L4"/>
    <mergeCell ref="B17:L17"/>
    <mergeCell ref="C44:L44"/>
    <mergeCell ref="B52:L52"/>
    <mergeCell ref="C80:L80"/>
    <mergeCell ref="B85:L85"/>
  </mergeCells>
  <printOptions horizontalCentered="1"/>
  <pageMargins left="0.5902777777777778" right="0.5902777777777778" top="0.5902777777777778" bottom="0.5902777777777778" header="0.5902777777777778" footer="0.5902777777777778"/>
  <pageSetup horizontalDpi="300" verticalDpi="300" orientation="landscape" scale="49"/>
  <rowBreaks count="2" manualBreakCount="2">
    <brk id="3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Shamuel</dc:creator>
  <cp:keywords/>
  <dc:description/>
  <cp:lastModifiedBy/>
  <dcterms:created xsi:type="dcterms:W3CDTF">2017-02-14T03:54:58Z</dcterms:created>
  <dcterms:modified xsi:type="dcterms:W3CDTF">2017-02-17T14:26:41Z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